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5F第２班\【Ｈ３１】\工事\Ｒ１徳耕　経営体　大代戎野　４号排水路工事\設計書\06_工事費内訳書\"/>
    </mc:Choice>
  </mc:AlternateContent>
  <bookViews>
    <workbookView xWindow="0" yWindow="0" windowWidth="21570" windowHeight="10275"/>
  </bookViews>
  <sheets>
    <sheet name="工事費内訳書" sheetId="2" r:id="rId1"/>
  </sheets>
  <definedNames>
    <definedName name="_xlnm.Print_Area" localSheetId="0">工事費内訳書!$A$1:$G$277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工事費内訳書!$G$277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工事費内訳書!$I$277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4" i="2" l="1"/>
  <c r="G273" i="2"/>
  <c r="G271" i="2"/>
  <c r="G270" i="2" s="1"/>
  <c r="G269" i="2" s="1"/>
  <c r="G265" i="2"/>
  <c r="G264" i="2"/>
  <c r="G262" i="2"/>
  <c r="G260" i="2"/>
  <c r="G257" i="2"/>
  <c r="G256" i="2"/>
  <c r="G254" i="2"/>
  <c r="G250" i="2"/>
  <c r="G247" i="2"/>
  <c r="G243" i="2"/>
  <c r="G242" i="2" s="1"/>
  <c r="G241" i="2" s="1"/>
  <c r="G239" i="2"/>
  <c r="G234" i="2"/>
  <c r="G232" i="2"/>
  <c r="G227" i="2"/>
  <c r="G224" i="2"/>
  <c r="G222" i="2"/>
  <c r="G216" i="2"/>
  <c r="G210" i="2"/>
  <c r="G202" i="2"/>
  <c r="G199" i="2"/>
  <c r="G193" i="2"/>
  <c r="G187" i="2"/>
  <c r="G180" i="2"/>
  <c r="G173" i="2"/>
  <c r="G166" i="2"/>
  <c r="G158" i="2"/>
  <c r="G156" i="2"/>
  <c r="G154" i="2"/>
  <c r="G145" i="2" s="1"/>
  <c r="G148" i="2"/>
  <c r="G146" i="2"/>
  <c r="G118" i="2"/>
  <c r="G109" i="2" s="1"/>
  <c r="G110" i="2"/>
  <c r="G103" i="2"/>
  <c r="G97" i="2"/>
  <c r="G91" i="2"/>
  <c r="G88" i="2"/>
  <c r="G83" i="2"/>
  <c r="G69" i="2"/>
  <c r="G58" i="2"/>
  <c r="G47" i="2"/>
  <c r="G43" i="2"/>
  <c r="G40" i="2"/>
  <c r="G34" i="2"/>
  <c r="G29" i="2"/>
  <c r="G27" i="2"/>
  <c r="G25" i="2"/>
  <c r="G13" i="2" s="1"/>
  <c r="G12" i="2" s="1"/>
  <c r="G11" i="2" s="1"/>
  <c r="G10" i="2" s="1"/>
  <c r="G276" i="2" s="1"/>
  <c r="G277" i="2" s="1"/>
  <c r="G22" i="2"/>
  <c r="G17" i="2"/>
  <c r="G14" i="2"/>
</calcChain>
</file>

<file path=xl/sharedStrings.xml><?xml version="1.0" encoding="utf-8"?>
<sst xmlns="http://schemas.openxmlformats.org/spreadsheetml/2006/main" count="549" uniqueCount="215">
  <si>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</si>
  <si>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</si>
  <si>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</si>
  <si>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</si>
  <si>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</si>
  <si>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</si>
  <si>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</si>
  <si>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</si>
  <si>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</si>
  <si>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</si>
  <si>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</si>
  <si>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</si>
  <si>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</si>
  <si>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経営体　大代戎野　４号排水路工事</t>
  </si>
  <si>
    <t>工事原価
_x000D_</t>
  </si>
  <si>
    <t>式</t>
  </si>
  <si>
    <t>直接工事費
_x000D_</t>
  </si>
  <si>
    <t>直接工事費（仮設工を除く）
_x000D_</t>
  </si>
  <si>
    <t>排水路工
_x000D_大代戎野 4号排水路</t>
  </si>
  <si>
    <t>掘削工
_x000D_</t>
  </si>
  <si>
    <t>床掘掘削
_x000D_堆積土</t>
  </si>
  <si>
    <t>m3</t>
  </si>
  <si>
    <t>床掘掘削
_x000D_土砂</t>
  </si>
  <si>
    <t>盛土工
_x000D_</t>
  </si>
  <si>
    <t>盛土（現地発生土）
_x000D_構造物周辺，振動ｺﾝﾊﾟｸﾀ(I)</t>
  </si>
  <si>
    <t>盛土（現地発生土）
_x000D_B&lt;1.0m，振動ｺﾝﾊﾟｸﾀ(I)</t>
  </si>
  <si>
    <t>盛土（現地発生土）
_x000D_1.0m≦B＜2.5m，機械施工</t>
  </si>
  <si>
    <t>盛土（現地発生土）
_x000D_2.5m≦B＜4.0m，機械施工</t>
  </si>
  <si>
    <t>整形仕上げ工
_x000D_</t>
  </si>
  <si>
    <t>基面整正
_x000D_</t>
  </si>
  <si>
    <t>㎡</t>
  </si>
  <si>
    <t>法面整形(盛土部)
_x000D_土砂</t>
  </si>
  <si>
    <t>柵渠底版部埋戻
_x000D_</t>
  </si>
  <si>
    <t>埋戻(現地発生土)
_x000D_柵渠底版部，1.0m≦B＜2.5m，機械施工</t>
  </si>
  <si>
    <t>作業残土処理工
_x000D_</t>
  </si>
  <si>
    <t>作業残土処理
_x000D_BH0.8m3積込,L=7.3km,処分費含む</t>
  </si>
  <si>
    <t>構造物撤去工
_x000D_</t>
  </si>
  <si>
    <t>コンクリート構造物取壊し
_x000D_鉄筋,制約無</t>
  </si>
  <si>
    <t>コンクリート構造物取壊し
_x000D_無筋,制約無</t>
  </si>
  <si>
    <t>殻運搬・処分
_x000D_鉄筋コンクリート殻，10t，L=5.5km</t>
  </si>
  <si>
    <t>殻運搬・処分
_x000D_無筋コンクリート殻，10t，L=5.5km</t>
  </si>
  <si>
    <t>柵渠水路工
_x000D_</t>
  </si>
  <si>
    <t>柵渠布設
_x000D_B3000*H1000，H型鋼支柱1.5m/個含，柵板除く，B型</t>
  </si>
  <si>
    <t>ｍ</t>
  </si>
  <si>
    <t>柵板切断
_x000D_鉄筋,t=10cm以下</t>
  </si>
  <si>
    <t>基礎砕石
_x000D_RC-40，t=15cm</t>
  </si>
  <si>
    <t>太鼓落とし(柵渠下)
_x000D_厚12cm(県産材使用)</t>
  </si>
  <si>
    <t>松杭打設
_x000D_末口12cm，L=1.5m(県産材使用)</t>
  </si>
  <si>
    <t>本</t>
  </si>
  <si>
    <t>底張工(柵渠水路区間)
_x000D_</t>
  </si>
  <si>
    <t>底張コンクリート(コーナー部)
_x000D_無筋，18-8-40(高炉B)</t>
  </si>
  <si>
    <t>基礎砕石(コーナー部・止壁部)
_x000D_RC-40，t=15cm</t>
  </si>
  <si>
    <t>場所打柵板工
_x000D_</t>
  </si>
  <si>
    <t>コンクリート
_x000D_小型，24-8-40(高炉B)</t>
  </si>
  <si>
    <t>型枠
_x000D_小型構造物</t>
  </si>
  <si>
    <t>鉄筋工
_x000D_SD345，D13</t>
  </si>
  <si>
    <t>ton</t>
  </si>
  <si>
    <t>1号函渠工
_x000D_B3000*H1000,L=3000</t>
  </si>
  <si>
    <t>ﾎﾞｯｸｽｶﾙﾊﾞｰﾄ据付工
_x000D_B3000*H1000,L=1000</t>
  </si>
  <si>
    <t>ﾎﾞｯｸｽｶﾙﾊﾞｰﾄ部材
_x000D_B3000*H1000,L=1000，基本</t>
  </si>
  <si>
    <t>基</t>
  </si>
  <si>
    <t>ﾎﾞｯｸｽｶﾙﾊﾞｰﾄ部材
_x000D_B3000*H1000,L=1000,短品,オス無,定着部</t>
  </si>
  <si>
    <t>ﾎﾞｯｸｽｶﾙﾊﾞｰﾄ部材
_x000D_B3000*H1000,L=1000,短品,メス無,定着部</t>
  </si>
  <si>
    <t>PC鋼より線
_x000D_φ12.7mm,L=12.0m</t>
  </si>
  <si>
    <t>定着装置
_x000D_アンカープレート,グリップ</t>
  </si>
  <si>
    <t>組</t>
  </si>
  <si>
    <t>基礎砕石
_x000D_t=250mm,RC-40</t>
  </si>
  <si>
    <t>基礎コンクリート
_x000D_18-8-40,無筋,t=200mm</t>
  </si>
  <si>
    <t>型枠
_x000D_均しコンクリート</t>
  </si>
  <si>
    <t>松杭打設
_x000D_末口15cm，L=3.0m(県産材使用)</t>
  </si>
  <si>
    <t>2号函渠工
_x000D_B3000*H1000,L=3000</t>
  </si>
  <si>
    <t>4号函渠工
_x000D_B3000*H1000,L=5000</t>
  </si>
  <si>
    <t>ﾎﾞｯｸｽｶﾙﾊﾞｰﾄ据付工
_x000D_B3000*H1000,L=5000</t>
  </si>
  <si>
    <t>ﾎﾞｯｸｽｶﾙﾊﾞｰﾄ部材
_x000D_B3000*H1000,L=1000,短品,オス無,定着部,差筋付</t>
  </si>
  <si>
    <t>ﾎﾞｯｸｽｶﾙﾊﾞｰﾄ部材
_x000D_B3000*H1000,L=1000,短品,メス無,定着部,差筋付</t>
  </si>
  <si>
    <t>PC鋼より線
_x000D_φ12.7mm,L=20.0m</t>
  </si>
  <si>
    <t>地覆コンクリート
_x000D_18-8-40,小型</t>
  </si>
  <si>
    <t>鉄筋
_x000D_SD345，D13</t>
  </si>
  <si>
    <t>タラップ設置工
_x000D_1箇所</t>
  </si>
  <si>
    <t>足かけ金物
_x000D_w300*H230、φ19</t>
  </si>
  <si>
    <t>個</t>
  </si>
  <si>
    <t>基礎コンクリート
_x000D_小型，18-8-40(高炉B)</t>
  </si>
  <si>
    <t>基礎材
_x000D_RC-40，t=15cm</t>
  </si>
  <si>
    <t>あぜ板設置工
_x000D_</t>
  </si>
  <si>
    <t>あぜ板（資材費）
_x000D_</t>
  </si>
  <si>
    <t>ほ場排水工
_x000D_</t>
  </si>
  <si>
    <t>ヒューム管布設
_x000D_HPφ200</t>
  </si>
  <si>
    <t>コンクリート
_x000D_小型，18-8-40(高炉B)</t>
  </si>
  <si>
    <t>接続水路工
_x000D_</t>
  </si>
  <si>
    <t>ヒューム管
_x000D_HPφ200</t>
  </si>
  <si>
    <t>アスファルト舗装復旧工
_x000D_</t>
  </si>
  <si>
    <t>アスファルト舗装復旧工
_x000D_表層t=40,BOX進入部</t>
  </si>
  <si>
    <t>上層路盤
_x000D_t=100mm,RM-30</t>
  </si>
  <si>
    <t>アスファルト舗装復旧工
_x000D_表層t=40のみ,BOX上</t>
  </si>
  <si>
    <t>上層路盤
_x000D_t=150mm,RM-30</t>
  </si>
  <si>
    <t>農水管移設工
_x000D_大代戎野 4号排水路</t>
  </si>
  <si>
    <t>作業土工
_x000D_</t>
  </si>
  <si>
    <t>アスファルト舗装版切断
_x000D_t=15cm以下</t>
  </si>
  <si>
    <t>アスファルト舗装復旧
_x000D_</t>
  </si>
  <si>
    <t>床掘掘削
_x000D_小規模,土砂</t>
  </si>
  <si>
    <t>埋戻
_x000D_人力土工</t>
  </si>
  <si>
    <t>埋戻
_x000D_機械土工</t>
  </si>
  <si>
    <t>砂巻工
_x000D_現場流用土</t>
  </si>
  <si>
    <t>管体工
_x000D_</t>
  </si>
  <si>
    <t>硬質ポリ塩化ビニル管
_x000D_VU-TS,75mm</t>
  </si>
  <si>
    <t>ダクタイル鋳鉄管人力布設
_x000D_短管・異形管K形 径75</t>
  </si>
  <si>
    <t>ダクタイル鋳鉄管切断
_x000D_K形,75mm</t>
  </si>
  <si>
    <t>箇所</t>
  </si>
  <si>
    <t>空気弁設置工
_x000D_急排空気弁,φ13</t>
  </si>
  <si>
    <t>硬質ポリ塩化ビニル管
_x000D_VU-TS,150mm</t>
  </si>
  <si>
    <t>ダクタイル鋳鉄管機械布設
_x000D_短管・異形管K形 径150</t>
  </si>
  <si>
    <t>ダクタイル鋳鉄管切断
_x000D_K形,150mm</t>
  </si>
  <si>
    <t>空気弁設置工
_x000D_急排空気弁,φ25</t>
  </si>
  <si>
    <t>FC鋳鉄製RR継手
_x000D_φ75*90°(ベンド)</t>
  </si>
  <si>
    <t>FC鋳鉄製RR継手
_x000D_φ75*11°1/4(ベンド)</t>
  </si>
  <si>
    <t>FC鋳鉄製RR継手
_x000D_φ75*75(チーズ)</t>
  </si>
  <si>
    <t>FC鋳鉄製RR継手
_x000D_φ75(ドレッサー)</t>
  </si>
  <si>
    <t>FC鋳鉄製RR継手
_x000D_φ75(ＶＣドレッサー)</t>
  </si>
  <si>
    <t>FC鋳鉄製RR継手
_x000D_φ150(ドレッサー)</t>
  </si>
  <si>
    <t>FC鋳鉄製RR継手
_x000D_φ150(ＶＣドレッサー)</t>
  </si>
  <si>
    <t>DCIP直管
_x000D_φ75,L=4.0m,K形,3種</t>
  </si>
  <si>
    <t>DCIP異形管
_x000D_φ75*90°,K形</t>
  </si>
  <si>
    <t>DCIP直管
_x000D_φ150,L=5.0m,K形,3種</t>
  </si>
  <si>
    <t>DCIP異形管(曲管)
_x000D_φ150*90°,K形</t>
  </si>
  <si>
    <t>空気弁用分岐サドル
_x000D_φ75*13(鋳鉄用)</t>
  </si>
  <si>
    <t>小型急排空気弁
_x000D_φ13（コック，保温カバー付）</t>
  </si>
  <si>
    <t>DCIP管用接合部品
_x000D_K形特殊押輪,φ75</t>
  </si>
  <si>
    <t>サドルバンド
_x000D_φ150*25(鋳鉄用)</t>
  </si>
  <si>
    <t>小型急排空気弁
_x000D_φ25,コック付</t>
  </si>
  <si>
    <t>DCIP管用接合部品
_x000D_K形特殊押輪,φ150</t>
  </si>
  <si>
    <t>埋設表示テープ設置
_x000D_</t>
  </si>
  <si>
    <t>農道工
_x000D_大代戎野 1号農道</t>
  </si>
  <si>
    <t>土砂掘削
_x000D_表土入替分床堀,BH0.8m3</t>
  </si>
  <si>
    <t>盛土・埋戻
_x000D_構造物周辺,振動コンパクタ(I)</t>
  </si>
  <si>
    <t>盛土・埋戻
_x000D_2.5m≦B＜4.0m，機械施工</t>
  </si>
  <si>
    <t>盛土・埋戻
_x000D_1.0m≦B＜2.5m，機械施工</t>
  </si>
  <si>
    <t>盛土・埋戻
_x000D_B&lt;1.0m，振動ｺﾝﾊﾟｸﾀ(I)</t>
  </si>
  <si>
    <t>購入土
_x000D_山土</t>
  </si>
  <si>
    <t>法面整形（盛土部）
_x000D_盛土法面</t>
  </si>
  <si>
    <t>作業残土処理
_x000D_BH0.45m3積込,L=7.5km,処分費含む</t>
  </si>
  <si>
    <t>構造物取壊し工
_x000D_</t>
  </si>
  <si>
    <t>舗装版切断
_x000D_t=4cm</t>
  </si>
  <si>
    <t>コンクリート切断
_x000D_t=10cm以下</t>
  </si>
  <si>
    <t>舗装版破砕
_x000D_t=4cm</t>
  </si>
  <si>
    <t>コンクリート構造物取壊し
_x000D_無筋</t>
  </si>
  <si>
    <t>殻運搬処理
_x000D_アスファルト殻,機械積込,L=6.2km</t>
  </si>
  <si>
    <t>殻運搬・処分
_x000D_無筋コンクリート殻，10t，L=6.2km</t>
  </si>
  <si>
    <t>建設汚泥
_x000D_</t>
  </si>
  <si>
    <t>2号擁壁
_x000D_</t>
  </si>
  <si>
    <t>コンクリート
_x000D_無筋,18-8-40</t>
  </si>
  <si>
    <t>型枠
_x000D_無筋</t>
  </si>
  <si>
    <t>基礎コンクリート
_x000D_無筋,18-8-40</t>
  </si>
  <si>
    <t>基礎コンクリート型枠
_x000D_均しコンクリート</t>
  </si>
  <si>
    <t>目地材
_x000D_t=10mm</t>
  </si>
  <si>
    <t>3号擁壁
_x000D_</t>
  </si>
  <si>
    <t>4号擁壁
_x000D_</t>
  </si>
  <si>
    <t>6号擁壁
_x000D_</t>
  </si>
  <si>
    <t>基礎砕石
_x000D_t=200mm，RC-40</t>
  </si>
  <si>
    <t>9号擁壁
_x000D_</t>
  </si>
  <si>
    <t>法面保護工
_x000D_</t>
  </si>
  <si>
    <t>防草シート
_x000D_法面部,t=4mm</t>
  </si>
  <si>
    <t>防草シート
_x000D_保護路肩部,t=4mm</t>
  </si>
  <si>
    <t>付帯工
_x000D_</t>
  </si>
  <si>
    <t>坂路工
_x000D_タイプ4</t>
  </si>
  <si>
    <t>坂路工
_x000D_タイプ5</t>
  </si>
  <si>
    <t>拾石積工
_x000D_径200以上</t>
  </si>
  <si>
    <t>地覆工
_x000D_小型,18-8-40</t>
  </si>
  <si>
    <t>型枠
_x000D_小型</t>
  </si>
  <si>
    <t>差筋アンカー
_x000D_</t>
  </si>
  <si>
    <t>はつり工（チッピング）
_x000D_</t>
  </si>
  <si>
    <t>擁壁嵩上げ工
_x000D_西側</t>
  </si>
  <si>
    <t>擁壁嵩上げ工
_x000D_東側</t>
  </si>
  <si>
    <t>防草シート設置工(嵩上げ分)
_x000D_路肩部,シート流用</t>
  </si>
  <si>
    <t>給水栓移設工
_x000D_</t>
  </si>
  <si>
    <t>分岐管移設
_x000D_VP,φ50</t>
  </si>
  <si>
    <t>ソケット
_x000D_VP,φ50</t>
  </si>
  <si>
    <t>給水栓移設工
_x000D_土工</t>
  </si>
  <si>
    <t>床掘
_x000D_小規模土工</t>
  </si>
  <si>
    <t>管体基礎工
_x000D_現場発生土</t>
  </si>
  <si>
    <t>埋戻
_x000D_管水路移設工・小規模</t>
  </si>
  <si>
    <t>暗渠管移設工
_x000D_</t>
  </si>
  <si>
    <t>硬質ﾎﾟﾘ塩化ﾋﾞﾆﾙ管
_x000D_VU,φ100</t>
  </si>
  <si>
    <t>暗渠管移設土工
_x000D_</t>
  </si>
  <si>
    <t>漏水補修工
_x000D_</t>
  </si>
  <si>
    <t>漏水補修工
_x000D_農水管</t>
  </si>
  <si>
    <t>直接工事費（仮設工）
_x000D_</t>
  </si>
  <si>
    <t>仮設工
_x000D_大代戎野 4号排水路</t>
  </si>
  <si>
    <t>仮設盛土設置・撤去
_x000D_</t>
  </si>
  <si>
    <t>床掘掘削
_x000D_腐食土</t>
  </si>
  <si>
    <t>仮設盛土（水路内盛土）
_x000D_搬入土</t>
  </si>
  <si>
    <t>仮設盛土撤去
_x000D_</t>
  </si>
  <si>
    <t>仮締切工
_x000D_</t>
  </si>
  <si>
    <t>大型土のう作製・設置
_x000D_現場発生土用</t>
  </si>
  <si>
    <t>袋</t>
  </si>
  <si>
    <t>大型土のう撤去
_x000D_</t>
  </si>
  <si>
    <t>排水処理工
_x000D_</t>
  </si>
  <si>
    <t>排水ポンプ用釜場設置・撤去
_x000D_</t>
  </si>
  <si>
    <t>排水ポンプ(仮設)据付-撤去
_x000D_口径50mm</t>
  </si>
  <si>
    <t>排水ポンプ(仮設)運転
_x000D_作業時排水,0以上～6未満,発動発電機容量2kVa</t>
  </si>
  <si>
    <t>安全費
_x000D_</t>
  </si>
  <si>
    <t>交通誘導警備員
_x000D_交通誘導警備員B</t>
  </si>
  <si>
    <t>人</t>
  </si>
  <si>
    <t>仮設工
_x000D_大代戎野 1号農道</t>
  </si>
  <si>
    <t>排水ポンプ(仮設)運転
_x000D_作業時排水,0以上～6未満,発動発電機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</si>
  <si>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</si>
  <si>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</si>
  <si>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</si>
  <si>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</si>
  <si>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</si>
  <si>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一括計上価格
_x000D_</t>
  </si>
  <si>
    <t>土壌分析
_x000D_大代戎野 4号排水路</t>
  </si>
  <si>
    <t>土壌分析
_x000D_</t>
  </si>
  <si>
    <t>土壌分析試験費
_x000D_県条例第58条,施行規則第35条,29項目</t>
  </si>
  <si>
    <t>土壌分析
_x000D_大代戎野 1号農道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</si>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</sst>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+G11+G264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+G12+G241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+G13+G109+G145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+G14+G17+G22+G25+G27+G29+G34+G40+G43+G47+G58+G69+G83+G88+G91+G97+G103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176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344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+G18+G19+G20+G21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176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122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60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1.8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431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30</v>
      </c>
      <c r="F24" s="19">
        <v>105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36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34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35</v>
      </c>
      <c r="E28" s="18" t="s">
        <v>21</v>
      </c>
      <c r="F28" s="19">
        <v>33.799999999999997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36</v>
      </c>
      <c r="D29" s="29"/>
      <c r="E29" s="18" t="s">
        <v>15</v>
      </c>
      <c r="F29" s="19">
        <v>1</v>
      </c>
      <c r="G29" s="20">
        <f>+G30+G31+G32+G33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37</v>
      </c>
      <c r="E30" s="18" t="s">
        <v>21</v>
      </c>
      <c r="F30" s="19">
        <v>10.4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21</v>
      </c>
      <c r="F31" s="19">
        <v>4.3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21</v>
      </c>
      <c r="F32" s="19">
        <v>10.4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21</v>
      </c>
      <c r="F33" s="19">
        <v>4.3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41</v>
      </c>
      <c r="D34" s="29"/>
      <c r="E34" s="18" t="s">
        <v>15</v>
      </c>
      <c r="F34" s="19">
        <v>1</v>
      </c>
      <c r="G34" s="20">
        <f>+G35+G36+G37+G38+G39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42</v>
      </c>
      <c r="E35" s="18" t="s">
        <v>43</v>
      </c>
      <c r="F35" s="19">
        <v>123.9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44</v>
      </c>
      <c r="E36" s="18" t="s">
        <v>43</v>
      </c>
      <c r="F36" s="19">
        <v>12.6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45</v>
      </c>
      <c r="E37" s="18" t="s">
        <v>30</v>
      </c>
      <c r="F37" s="19">
        <v>403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46</v>
      </c>
      <c r="E38" s="18" t="s">
        <v>43</v>
      </c>
      <c r="F38" s="19">
        <v>242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47</v>
      </c>
      <c r="E39" s="18" t="s">
        <v>48</v>
      </c>
      <c r="F39" s="19">
        <v>172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31" t="s">
        <v>49</v>
      </c>
      <c r="D40" s="29"/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50</v>
      </c>
      <c r="E41" s="18" t="s">
        <v>21</v>
      </c>
      <c r="F41" s="19">
        <v>1.9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51</v>
      </c>
      <c r="E42" s="18" t="s">
        <v>30</v>
      </c>
      <c r="F42" s="19">
        <v>20.2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52</v>
      </c>
      <c r="D43" s="29"/>
      <c r="E43" s="18" t="s">
        <v>15</v>
      </c>
      <c r="F43" s="19">
        <v>1</v>
      </c>
      <c r="G43" s="20">
        <f>+G44+G45+G46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53</v>
      </c>
      <c r="E44" s="18" t="s">
        <v>21</v>
      </c>
      <c r="F44" s="19">
        <v>0.8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54</v>
      </c>
      <c r="E45" s="18" t="s">
        <v>30</v>
      </c>
      <c r="F45" s="19">
        <v>10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55</v>
      </c>
      <c r="E46" s="18" t="s">
        <v>56</v>
      </c>
      <c r="F46" s="19">
        <v>0.05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31" t="s">
        <v>57</v>
      </c>
      <c r="D47" s="29"/>
      <c r="E47" s="18" t="s">
        <v>15</v>
      </c>
      <c r="F47" s="19">
        <v>1</v>
      </c>
      <c r="G47" s="20">
        <f>+G48+G49+G50+G51+G52+G53+G54+G55+G56+G57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58</v>
      </c>
      <c r="E48" s="18" t="s">
        <v>43</v>
      </c>
      <c r="F48" s="19">
        <v>3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59</v>
      </c>
      <c r="E49" s="18" t="s">
        <v>60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61</v>
      </c>
      <c r="E50" s="18" t="s">
        <v>60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62</v>
      </c>
      <c r="E51" s="18" t="s">
        <v>60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63</v>
      </c>
      <c r="E52" s="18" t="s">
        <v>56</v>
      </c>
      <c r="F52" s="19">
        <v>8.9999999999999993E-3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64</v>
      </c>
      <c r="E53" s="18" t="s">
        <v>65</v>
      </c>
      <c r="F53" s="19">
        <v>8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66</v>
      </c>
      <c r="E54" s="18" t="s">
        <v>30</v>
      </c>
      <c r="F54" s="19">
        <v>11.8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67</v>
      </c>
      <c r="E55" s="18" t="s">
        <v>21</v>
      </c>
      <c r="F55" s="19">
        <v>2.4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68</v>
      </c>
      <c r="E56" s="18" t="s">
        <v>30</v>
      </c>
      <c r="F56" s="19">
        <v>2.8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69</v>
      </c>
      <c r="E57" s="18" t="s">
        <v>48</v>
      </c>
      <c r="F57" s="19">
        <v>9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31" t="s">
        <v>70</v>
      </c>
      <c r="D58" s="29"/>
      <c r="E58" s="18" t="s">
        <v>15</v>
      </c>
      <c r="F58" s="19">
        <v>1</v>
      </c>
      <c r="G58" s="20">
        <f>+G59+G60+G61+G62+G63+G64+G65+G66+G67+G68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58</v>
      </c>
      <c r="E59" s="18" t="s">
        <v>43</v>
      </c>
      <c r="F59" s="19">
        <v>3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59</v>
      </c>
      <c r="E60" s="18" t="s">
        <v>60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61</v>
      </c>
      <c r="E61" s="18" t="s">
        <v>60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62</v>
      </c>
      <c r="E62" s="18" t="s">
        <v>60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63</v>
      </c>
      <c r="E63" s="18" t="s">
        <v>56</v>
      </c>
      <c r="F63" s="19">
        <v>8.9999999999999993E-3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64</v>
      </c>
      <c r="E64" s="18" t="s">
        <v>65</v>
      </c>
      <c r="F64" s="19">
        <v>8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66</v>
      </c>
      <c r="E65" s="18" t="s">
        <v>30</v>
      </c>
      <c r="F65" s="19">
        <v>11.8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67</v>
      </c>
      <c r="E66" s="18" t="s">
        <v>21</v>
      </c>
      <c r="F66" s="19">
        <v>2.4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68</v>
      </c>
      <c r="E67" s="18" t="s">
        <v>30</v>
      </c>
      <c r="F67" s="19">
        <v>2.8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69</v>
      </c>
      <c r="E68" s="18" t="s">
        <v>48</v>
      </c>
      <c r="F68" s="19">
        <v>9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31" t="s">
        <v>71</v>
      </c>
      <c r="D69" s="29"/>
      <c r="E69" s="18" t="s">
        <v>15</v>
      </c>
      <c r="F69" s="19">
        <v>1</v>
      </c>
      <c r="G69" s="20">
        <f>+G70+G71+G72+G73+G74+G75+G76+G77+G78+G79+G80+G81+G82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72</v>
      </c>
      <c r="E70" s="18" t="s">
        <v>43</v>
      </c>
      <c r="F70" s="19">
        <v>5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59</v>
      </c>
      <c r="E71" s="18" t="s">
        <v>60</v>
      </c>
      <c r="F71" s="19">
        <v>3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73</v>
      </c>
      <c r="E72" s="18" t="s">
        <v>60</v>
      </c>
      <c r="F72" s="19">
        <v>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74</v>
      </c>
      <c r="E73" s="18" t="s">
        <v>60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75</v>
      </c>
      <c r="E74" s="18" t="s">
        <v>56</v>
      </c>
      <c r="F74" s="19">
        <v>1.4999999999999999E-2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64</v>
      </c>
      <c r="E75" s="18" t="s">
        <v>65</v>
      </c>
      <c r="F75" s="19">
        <v>8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66</v>
      </c>
      <c r="E76" s="18" t="s">
        <v>30</v>
      </c>
      <c r="F76" s="19">
        <v>19.100000000000001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67</v>
      </c>
      <c r="E77" s="18" t="s">
        <v>21</v>
      </c>
      <c r="F77" s="19">
        <v>3.8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68</v>
      </c>
      <c r="E78" s="18" t="s">
        <v>30</v>
      </c>
      <c r="F78" s="19">
        <v>3.6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69</v>
      </c>
      <c r="E79" s="18" t="s">
        <v>48</v>
      </c>
      <c r="F79" s="19">
        <v>15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76</v>
      </c>
      <c r="E80" s="18" t="s">
        <v>21</v>
      </c>
      <c r="F80" s="19">
        <v>0.6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54</v>
      </c>
      <c r="E81" s="18" t="s">
        <v>30</v>
      </c>
      <c r="F81" s="19">
        <v>5.9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77</v>
      </c>
      <c r="E82" s="18" t="s">
        <v>56</v>
      </c>
      <c r="F82" s="19">
        <v>0.05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31" t="s">
        <v>78</v>
      </c>
      <c r="D83" s="29"/>
      <c r="E83" s="18" t="s">
        <v>15</v>
      </c>
      <c r="F83" s="19">
        <v>1</v>
      </c>
      <c r="G83" s="20">
        <f>+G84+G85+G86+G87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79</v>
      </c>
      <c r="E84" s="18" t="s">
        <v>80</v>
      </c>
      <c r="F84" s="19">
        <v>3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81</v>
      </c>
      <c r="E85" s="18" t="s">
        <v>21</v>
      </c>
      <c r="F85" s="19">
        <v>0.1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54</v>
      </c>
      <c r="E86" s="18" t="s">
        <v>30</v>
      </c>
      <c r="F86" s="19">
        <v>0.7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82</v>
      </c>
      <c r="E87" s="18" t="s">
        <v>30</v>
      </c>
      <c r="F87" s="19">
        <v>0.2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31" t="s">
        <v>83</v>
      </c>
      <c r="D88" s="29"/>
      <c r="E88" s="18" t="s">
        <v>15</v>
      </c>
      <c r="F88" s="19">
        <v>1</v>
      </c>
      <c r="G88" s="20">
        <f>+G89+G90</f>
        <v>0</v>
      </c>
      <c r="H88" s="2"/>
      <c r="I88" s="21">
        <v>79</v>
      </c>
      <c r="J88" s="21">
        <v>3</v>
      </c>
    </row>
    <row r="89" spans="1:10" ht="42" customHeight="1">
      <c r="A89" s="16"/>
      <c r="B89" s="17"/>
      <c r="C89" s="17"/>
      <c r="D89" s="32" t="s">
        <v>84</v>
      </c>
      <c r="E89" s="18" t="s">
        <v>43</v>
      </c>
      <c r="F89" s="19">
        <v>124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83</v>
      </c>
      <c r="E90" s="18" t="s">
        <v>43</v>
      </c>
      <c r="F90" s="19">
        <v>124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31" t="s">
        <v>85</v>
      </c>
      <c r="D91" s="29"/>
      <c r="E91" s="18" t="s">
        <v>15</v>
      </c>
      <c r="F91" s="19">
        <v>1</v>
      </c>
      <c r="G91" s="20">
        <f>+G92+G93+G94+G95+G96</f>
        <v>0</v>
      </c>
      <c r="H91" s="2"/>
      <c r="I91" s="21">
        <v>82</v>
      </c>
      <c r="J91" s="21">
        <v>3</v>
      </c>
    </row>
    <row r="92" spans="1:10" ht="42" customHeight="1">
      <c r="A92" s="16"/>
      <c r="B92" s="17"/>
      <c r="C92" s="17"/>
      <c r="D92" s="32" t="s">
        <v>86</v>
      </c>
      <c r="E92" s="18" t="s">
        <v>43</v>
      </c>
      <c r="F92" s="19">
        <v>7.3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82</v>
      </c>
      <c r="E93" s="18" t="s">
        <v>30</v>
      </c>
      <c r="F93" s="19">
        <v>0.7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87</v>
      </c>
      <c r="E94" s="18" t="s">
        <v>21</v>
      </c>
      <c r="F94" s="19">
        <v>0.2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54</v>
      </c>
      <c r="E95" s="18" t="s">
        <v>30</v>
      </c>
      <c r="F95" s="19">
        <v>1.8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55</v>
      </c>
      <c r="E96" s="18" t="s">
        <v>56</v>
      </c>
      <c r="F96" s="19">
        <v>6.0000000000000001E-3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31" t="s">
        <v>88</v>
      </c>
      <c r="D97" s="29"/>
      <c r="E97" s="18" t="s">
        <v>15</v>
      </c>
      <c r="F97" s="19">
        <v>1</v>
      </c>
      <c r="G97" s="20">
        <f>+G98+G99+G100+G101+G102</f>
        <v>0</v>
      </c>
      <c r="H97" s="2"/>
      <c r="I97" s="21">
        <v>88</v>
      </c>
      <c r="J97" s="21">
        <v>3</v>
      </c>
    </row>
    <row r="98" spans="1:10" ht="42" customHeight="1">
      <c r="A98" s="16"/>
      <c r="B98" s="17"/>
      <c r="C98" s="17"/>
      <c r="D98" s="32" t="s">
        <v>89</v>
      </c>
      <c r="E98" s="18" t="s">
        <v>43</v>
      </c>
      <c r="F98" s="19">
        <v>6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82</v>
      </c>
      <c r="E99" s="18" t="s">
        <v>30</v>
      </c>
      <c r="F99" s="19">
        <v>0.5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87</v>
      </c>
      <c r="E100" s="18" t="s">
        <v>21</v>
      </c>
      <c r="F100" s="19">
        <v>0.1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54</v>
      </c>
      <c r="E101" s="18" t="s">
        <v>30</v>
      </c>
      <c r="F101" s="19">
        <v>1.2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55</v>
      </c>
      <c r="E102" s="18" t="s">
        <v>56</v>
      </c>
      <c r="F102" s="19">
        <v>4.0000000000000001E-3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31" t="s">
        <v>90</v>
      </c>
      <c r="D103" s="29"/>
      <c r="E103" s="18" t="s">
        <v>15</v>
      </c>
      <c r="F103" s="19">
        <v>1</v>
      </c>
      <c r="G103" s="20">
        <f>+G104+G105+G106+G107+G108</f>
        <v>0</v>
      </c>
      <c r="H103" s="2"/>
      <c r="I103" s="21">
        <v>94</v>
      </c>
      <c r="J103" s="21">
        <v>3</v>
      </c>
    </row>
    <row r="104" spans="1:10" ht="42" customHeight="1">
      <c r="A104" s="16"/>
      <c r="B104" s="17"/>
      <c r="C104" s="17"/>
      <c r="D104" s="32" t="s">
        <v>91</v>
      </c>
      <c r="E104" s="18" t="s">
        <v>30</v>
      </c>
      <c r="F104" s="19">
        <v>31.6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92</v>
      </c>
      <c r="E105" s="18" t="s">
        <v>30</v>
      </c>
      <c r="F105" s="19">
        <v>31.6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93</v>
      </c>
      <c r="E106" s="18" t="s">
        <v>30</v>
      </c>
      <c r="F106" s="19">
        <v>21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91</v>
      </c>
      <c r="E107" s="18" t="s">
        <v>30</v>
      </c>
      <c r="F107" s="19">
        <v>16.100000000000001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94</v>
      </c>
      <c r="E108" s="18" t="s">
        <v>30</v>
      </c>
      <c r="F108" s="19">
        <v>16.100000000000001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31" t="s">
        <v>95</v>
      </c>
      <c r="C109" s="28"/>
      <c r="D109" s="29"/>
      <c r="E109" s="18" t="s">
        <v>15</v>
      </c>
      <c r="F109" s="19">
        <v>1</v>
      </c>
      <c r="G109" s="20">
        <f>+G110+G118</f>
        <v>0</v>
      </c>
      <c r="H109" s="2"/>
      <c r="I109" s="21">
        <v>100</v>
      </c>
      <c r="J109" s="21">
        <v>2</v>
      </c>
    </row>
    <row r="110" spans="1:10" ht="42" customHeight="1">
      <c r="A110" s="16"/>
      <c r="B110" s="17"/>
      <c r="C110" s="31" t="s">
        <v>96</v>
      </c>
      <c r="D110" s="29"/>
      <c r="E110" s="18" t="s">
        <v>15</v>
      </c>
      <c r="F110" s="19">
        <v>1</v>
      </c>
      <c r="G110" s="20">
        <f>+G111+G112+G113+G114+G115+G116+G117</f>
        <v>0</v>
      </c>
      <c r="H110" s="2"/>
      <c r="I110" s="21">
        <v>101</v>
      </c>
      <c r="J110" s="21">
        <v>3</v>
      </c>
    </row>
    <row r="111" spans="1:10" ht="42" customHeight="1">
      <c r="A111" s="16"/>
      <c r="B111" s="17"/>
      <c r="C111" s="17"/>
      <c r="D111" s="32" t="s">
        <v>97</v>
      </c>
      <c r="E111" s="18" t="s">
        <v>43</v>
      </c>
      <c r="F111" s="19">
        <v>2.8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98</v>
      </c>
      <c r="E112" s="18" t="s">
        <v>30</v>
      </c>
      <c r="F112" s="19">
        <v>1.3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99</v>
      </c>
      <c r="E113" s="18" t="s">
        <v>21</v>
      </c>
      <c r="F113" s="19">
        <v>5.9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2" t="s">
        <v>100</v>
      </c>
      <c r="E114" s="18" t="s">
        <v>21</v>
      </c>
      <c r="F114" s="19">
        <v>1.4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101</v>
      </c>
      <c r="E115" s="18" t="s">
        <v>21</v>
      </c>
      <c r="F115" s="19">
        <v>2.7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102</v>
      </c>
      <c r="E116" s="18" t="s">
        <v>21</v>
      </c>
      <c r="F116" s="19">
        <v>1.6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29</v>
      </c>
      <c r="E117" s="18" t="s">
        <v>30</v>
      </c>
      <c r="F117" s="19">
        <v>6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31" t="s">
        <v>103</v>
      </c>
      <c r="D118" s="29"/>
      <c r="E118" s="18" t="s">
        <v>15</v>
      </c>
      <c r="F118" s="19">
        <v>1</v>
      </c>
      <c r="G118" s="20">
        <f>+G119+G120+G121+G122+G123+G124+G125+G126+G127+G128+G129+G130+G131+G132+G133+G134+G135+G136+G137+G138+G139+G140+G141+G142+G143+G144</f>
        <v>0</v>
      </c>
      <c r="H118" s="2"/>
      <c r="I118" s="21">
        <v>109</v>
      </c>
      <c r="J118" s="21">
        <v>3</v>
      </c>
    </row>
    <row r="119" spans="1:10" ht="42" customHeight="1">
      <c r="A119" s="16"/>
      <c r="B119" s="17"/>
      <c r="C119" s="17"/>
      <c r="D119" s="32" t="s">
        <v>104</v>
      </c>
      <c r="E119" s="18" t="s">
        <v>43</v>
      </c>
      <c r="F119" s="19">
        <v>14.6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2" t="s">
        <v>105</v>
      </c>
      <c r="E120" s="18" t="s">
        <v>48</v>
      </c>
      <c r="F120" s="19">
        <v>7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106</v>
      </c>
      <c r="E121" s="18" t="s">
        <v>107</v>
      </c>
      <c r="F121" s="19">
        <v>3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108</v>
      </c>
      <c r="E122" s="18" t="s">
        <v>60</v>
      </c>
      <c r="F122" s="19">
        <v>1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109</v>
      </c>
      <c r="E123" s="18" t="s">
        <v>43</v>
      </c>
      <c r="F123" s="19">
        <v>1.4</v>
      </c>
      <c r="G123" s="33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2" t="s">
        <v>110</v>
      </c>
      <c r="E124" s="18" t="s">
        <v>48</v>
      </c>
      <c r="F124" s="19">
        <v>9</v>
      </c>
      <c r="G124" s="33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2" t="s">
        <v>111</v>
      </c>
      <c r="E125" s="18" t="s">
        <v>107</v>
      </c>
      <c r="F125" s="19">
        <v>5</v>
      </c>
      <c r="G125" s="33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2" t="s">
        <v>112</v>
      </c>
      <c r="E126" s="18" t="s">
        <v>60</v>
      </c>
      <c r="F126" s="19">
        <v>1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2" t="s">
        <v>113</v>
      </c>
      <c r="E127" s="18" t="s">
        <v>80</v>
      </c>
      <c r="F127" s="19">
        <v>1</v>
      </c>
      <c r="G127" s="33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2" t="s">
        <v>114</v>
      </c>
      <c r="E128" s="18" t="s">
        <v>80</v>
      </c>
      <c r="F128" s="19">
        <v>2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115</v>
      </c>
      <c r="E129" s="18" t="s">
        <v>80</v>
      </c>
      <c r="F129" s="19">
        <v>1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2" t="s">
        <v>116</v>
      </c>
      <c r="E130" s="18" t="s">
        <v>80</v>
      </c>
      <c r="F130" s="19">
        <v>3</v>
      </c>
      <c r="G130" s="33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2" t="s">
        <v>117</v>
      </c>
      <c r="E131" s="18" t="s">
        <v>80</v>
      </c>
      <c r="F131" s="19">
        <v>2</v>
      </c>
      <c r="G131" s="33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2" t="s">
        <v>118</v>
      </c>
      <c r="E132" s="18" t="s">
        <v>80</v>
      </c>
      <c r="F132" s="19">
        <v>2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2" t="s">
        <v>119</v>
      </c>
      <c r="E133" s="18" t="s">
        <v>80</v>
      </c>
      <c r="F133" s="19">
        <v>2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2" t="s">
        <v>120</v>
      </c>
      <c r="E134" s="18" t="s">
        <v>48</v>
      </c>
      <c r="F134" s="19">
        <v>2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2" t="s">
        <v>121</v>
      </c>
      <c r="E135" s="18" t="s">
        <v>56</v>
      </c>
      <c r="F135" s="19">
        <v>5.8000000000000003E-2</v>
      </c>
      <c r="G135" s="33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17"/>
      <c r="D136" s="32" t="s">
        <v>122</v>
      </c>
      <c r="E136" s="18" t="s">
        <v>48</v>
      </c>
      <c r="F136" s="19">
        <v>4</v>
      </c>
      <c r="G136" s="33"/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17"/>
      <c r="D137" s="32" t="s">
        <v>123</v>
      </c>
      <c r="E137" s="18" t="s">
        <v>56</v>
      </c>
      <c r="F137" s="19">
        <v>0.13</v>
      </c>
      <c r="G137" s="33"/>
      <c r="H137" s="2"/>
      <c r="I137" s="21">
        <v>128</v>
      </c>
      <c r="J137" s="21">
        <v>4</v>
      </c>
    </row>
    <row r="138" spans="1:10" ht="42" customHeight="1">
      <c r="A138" s="16"/>
      <c r="B138" s="17"/>
      <c r="C138" s="17"/>
      <c r="D138" s="32" t="s">
        <v>124</v>
      </c>
      <c r="E138" s="18" t="s">
        <v>80</v>
      </c>
      <c r="F138" s="19">
        <v>1</v>
      </c>
      <c r="G138" s="33"/>
      <c r="H138" s="2"/>
      <c r="I138" s="21">
        <v>129</v>
      </c>
      <c r="J138" s="21">
        <v>4</v>
      </c>
    </row>
    <row r="139" spans="1:10" ht="42" customHeight="1">
      <c r="A139" s="16"/>
      <c r="B139" s="17"/>
      <c r="C139" s="17"/>
      <c r="D139" s="32" t="s">
        <v>125</v>
      </c>
      <c r="E139" s="18" t="s">
        <v>80</v>
      </c>
      <c r="F139" s="19">
        <v>1</v>
      </c>
      <c r="G139" s="33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17"/>
      <c r="D140" s="32" t="s">
        <v>126</v>
      </c>
      <c r="E140" s="18" t="s">
        <v>65</v>
      </c>
      <c r="F140" s="19">
        <v>6</v>
      </c>
      <c r="G140" s="33"/>
      <c r="H140" s="2"/>
      <c r="I140" s="21">
        <v>131</v>
      </c>
      <c r="J140" s="21">
        <v>4</v>
      </c>
    </row>
    <row r="141" spans="1:10" ht="42" customHeight="1">
      <c r="A141" s="16"/>
      <c r="B141" s="17"/>
      <c r="C141" s="17"/>
      <c r="D141" s="32" t="s">
        <v>127</v>
      </c>
      <c r="E141" s="18" t="s">
        <v>80</v>
      </c>
      <c r="F141" s="19">
        <v>1</v>
      </c>
      <c r="G141" s="33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17"/>
      <c r="D142" s="32" t="s">
        <v>128</v>
      </c>
      <c r="E142" s="18" t="s">
        <v>80</v>
      </c>
      <c r="F142" s="19">
        <v>1</v>
      </c>
      <c r="G142" s="33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2" t="s">
        <v>129</v>
      </c>
      <c r="E143" s="18" t="s">
        <v>65</v>
      </c>
      <c r="F143" s="19">
        <v>8</v>
      </c>
      <c r="G143" s="33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2" t="s">
        <v>130</v>
      </c>
      <c r="E144" s="18" t="s">
        <v>43</v>
      </c>
      <c r="F144" s="19">
        <v>26.2</v>
      </c>
      <c r="G144" s="33"/>
      <c r="H144" s="2"/>
      <c r="I144" s="21">
        <v>135</v>
      </c>
      <c r="J144" s="21">
        <v>4</v>
      </c>
    </row>
    <row r="145" spans="1:10" ht="42" customHeight="1">
      <c r="A145" s="16"/>
      <c r="B145" s="31" t="s">
        <v>131</v>
      </c>
      <c r="C145" s="28"/>
      <c r="D145" s="29"/>
      <c r="E145" s="18" t="s">
        <v>15</v>
      </c>
      <c r="F145" s="19">
        <v>1</v>
      </c>
      <c r="G145" s="20">
        <f>+G146+G148+G154+G156+G158+G166+G173+G180+G187+G193+G199+G202+G210+G216+G222+G224+G227+G232+G234+G239</f>
        <v>0</v>
      </c>
      <c r="H145" s="2"/>
      <c r="I145" s="21">
        <v>136</v>
      </c>
      <c r="J145" s="21">
        <v>2</v>
      </c>
    </row>
    <row r="146" spans="1:10" ht="42" customHeight="1">
      <c r="A146" s="16"/>
      <c r="B146" s="17"/>
      <c r="C146" s="31" t="s">
        <v>19</v>
      </c>
      <c r="D146" s="29"/>
      <c r="E146" s="18" t="s">
        <v>15</v>
      </c>
      <c r="F146" s="19">
        <v>1</v>
      </c>
      <c r="G146" s="20">
        <f>+G147</f>
        <v>0</v>
      </c>
      <c r="H146" s="2"/>
      <c r="I146" s="21">
        <v>137</v>
      </c>
      <c r="J146" s="21">
        <v>3</v>
      </c>
    </row>
    <row r="147" spans="1:10" ht="42" customHeight="1">
      <c r="A147" s="16"/>
      <c r="B147" s="17"/>
      <c r="C147" s="17"/>
      <c r="D147" s="32" t="s">
        <v>132</v>
      </c>
      <c r="E147" s="18" t="s">
        <v>21</v>
      </c>
      <c r="F147" s="19">
        <v>210</v>
      </c>
      <c r="G147" s="33"/>
      <c r="H147" s="2"/>
      <c r="I147" s="21">
        <v>138</v>
      </c>
      <c r="J147" s="21">
        <v>4</v>
      </c>
    </row>
    <row r="148" spans="1:10" ht="42" customHeight="1">
      <c r="A148" s="16"/>
      <c r="B148" s="17"/>
      <c r="C148" s="31" t="s">
        <v>23</v>
      </c>
      <c r="D148" s="29"/>
      <c r="E148" s="18" t="s">
        <v>15</v>
      </c>
      <c r="F148" s="19">
        <v>1</v>
      </c>
      <c r="G148" s="20">
        <f>+G149+G150+G151+G152+G153</f>
        <v>0</v>
      </c>
      <c r="H148" s="2"/>
      <c r="I148" s="21">
        <v>139</v>
      </c>
      <c r="J148" s="21">
        <v>3</v>
      </c>
    </row>
    <row r="149" spans="1:10" ht="42" customHeight="1">
      <c r="A149" s="16"/>
      <c r="B149" s="17"/>
      <c r="C149" s="17"/>
      <c r="D149" s="32" t="s">
        <v>133</v>
      </c>
      <c r="E149" s="18" t="s">
        <v>21</v>
      </c>
      <c r="F149" s="19">
        <v>110</v>
      </c>
      <c r="G149" s="33"/>
      <c r="H149" s="2"/>
      <c r="I149" s="21">
        <v>140</v>
      </c>
      <c r="J149" s="21">
        <v>4</v>
      </c>
    </row>
    <row r="150" spans="1:10" ht="42" customHeight="1">
      <c r="A150" s="16"/>
      <c r="B150" s="17"/>
      <c r="C150" s="17"/>
      <c r="D150" s="32" t="s">
        <v>134</v>
      </c>
      <c r="E150" s="18" t="s">
        <v>21</v>
      </c>
      <c r="F150" s="19">
        <v>9</v>
      </c>
      <c r="G150" s="33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2" t="s">
        <v>135</v>
      </c>
      <c r="E151" s="18" t="s">
        <v>21</v>
      </c>
      <c r="F151" s="19">
        <v>18</v>
      </c>
      <c r="G151" s="33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17"/>
      <c r="D152" s="32" t="s">
        <v>136</v>
      </c>
      <c r="E152" s="18" t="s">
        <v>21</v>
      </c>
      <c r="F152" s="19">
        <v>16</v>
      </c>
      <c r="G152" s="33"/>
      <c r="H152" s="2"/>
      <c r="I152" s="21">
        <v>143</v>
      </c>
      <c r="J152" s="21">
        <v>4</v>
      </c>
    </row>
    <row r="153" spans="1:10" ht="42" customHeight="1">
      <c r="A153" s="16"/>
      <c r="B153" s="17"/>
      <c r="C153" s="17"/>
      <c r="D153" s="32" t="s">
        <v>137</v>
      </c>
      <c r="E153" s="18" t="s">
        <v>21</v>
      </c>
      <c r="F153" s="19">
        <v>30</v>
      </c>
      <c r="G153" s="33"/>
      <c r="H153" s="2"/>
      <c r="I153" s="21">
        <v>144</v>
      </c>
      <c r="J153" s="21">
        <v>4</v>
      </c>
    </row>
    <row r="154" spans="1:10" ht="42" customHeight="1">
      <c r="A154" s="16"/>
      <c r="B154" s="17"/>
      <c r="C154" s="31" t="s">
        <v>28</v>
      </c>
      <c r="D154" s="29"/>
      <c r="E154" s="18" t="s">
        <v>15</v>
      </c>
      <c r="F154" s="19">
        <v>1</v>
      </c>
      <c r="G154" s="20">
        <f>+G155</f>
        <v>0</v>
      </c>
      <c r="H154" s="2"/>
      <c r="I154" s="21">
        <v>145</v>
      </c>
      <c r="J154" s="21">
        <v>3</v>
      </c>
    </row>
    <row r="155" spans="1:10" ht="42" customHeight="1">
      <c r="A155" s="16"/>
      <c r="B155" s="17"/>
      <c r="C155" s="17"/>
      <c r="D155" s="32" t="s">
        <v>138</v>
      </c>
      <c r="E155" s="18" t="s">
        <v>30</v>
      </c>
      <c r="F155" s="19">
        <v>37</v>
      </c>
      <c r="G155" s="33"/>
      <c r="H155" s="2"/>
      <c r="I155" s="21">
        <v>146</v>
      </c>
      <c r="J155" s="21">
        <v>4</v>
      </c>
    </row>
    <row r="156" spans="1:10" ht="42" customHeight="1">
      <c r="A156" s="16"/>
      <c r="B156" s="17"/>
      <c r="C156" s="31" t="s">
        <v>34</v>
      </c>
      <c r="D156" s="29"/>
      <c r="E156" s="18" t="s">
        <v>15</v>
      </c>
      <c r="F156" s="19">
        <v>1</v>
      </c>
      <c r="G156" s="20">
        <f>+G157</f>
        <v>0</v>
      </c>
      <c r="H156" s="2"/>
      <c r="I156" s="21">
        <v>147</v>
      </c>
      <c r="J156" s="21">
        <v>3</v>
      </c>
    </row>
    <row r="157" spans="1:10" ht="42" customHeight="1">
      <c r="A157" s="16"/>
      <c r="B157" s="17"/>
      <c r="C157" s="17"/>
      <c r="D157" s="32" t="s">
        <v>139</v>
      </c>
      <c r="E157" s="18" t="s">
        <v>21</v>
      </c>
      <c r="F157" s="19">
        <v>67</v>
      </c>
      <c r="G157" s="33"/>
      <c r="H157" s="2"/>
      <c r="I157" s="21">
        <v>148</v>
      </c>
      <c r="J157" s="21">
        <v>4</v>
      </c>
    </row>
    <row r="158" spans="1:10" ht="42" customHeight="1">
      <c r="A158" s="16"/>
      <c r="B158" s="17"/>
      <c r="C158" s="31" t="s">
        <v>140</v>
      </c>
      <c r="D158" s="29"/>
      <c r="E158" s="18" t="s">
        <v>15</v>
      </c>
      <c r="F158" s="19">
        <v>1</v>
      </c>
      <c r="G158" s="20">
        <f>+G159+G160+G161+G162+G163+G164+G165</f>
        <v>0</v>
      </c>
      <c r="H158" s="2"/>
      <c r="I158" s="21">
        <v>149</v>
      </c>
      <c r="J158" s="21">
        <v>3</v>
      </c>
    </row>
    <row r="159" spans="1:10" ht="42" customHeight="1">
      <c r="A159" s="16"/>
      <c r="B159" s="17"/>
      <c r="C159" s="17"/>
      <c r="D159" s="32" t="s">
        <v>141</v>
      </c>
      <c r="E159" s="18" t="s">
        <v>43</v>
      </c>
      <c r="F159" s="19">
        <v>8.4</v>
      </c>
      <c r="G159" s="33"/>
      <c r="H159" s="2"/>
      <c r="I159" s="21">
        <v>150</v>
      </c>
      <c r="J159" s="21">
        <v>4</v>
      </c>
    </row>
    <row r="160" spans="1:10" ht="42" customHeight="1">
      <c r="A160" s="16"/>
      <c r="B160" s="17"/>
      <c r="C160" s="17"/>
      <c r="D160" s="32" t="s">
        <v>142</v>
      </c>
      <c r="E160" s="18" t="s">
        <v>43</v>
      </c>
      <c r="F160" s="19">
        <v>9.3000000000000007</v>
      </c>
      <c r="G160" s="33"/>
      <c r="H160" s="2"/>
      <c r="I160" s="21">
        <v>151</v>
      </c>
      <c r="J160" s="21">
        <v>4</v>
      </c>
    </row>
    <row r="161" spans="1:10" ht="42" customHeight="1">
      <c r="A161" s="16"/>
      <c r="B161" s="17"/>
      <c r="C161" s="17"/>
      <c r="D161" s="32" t="s">
        <v>143</v>
      </c>
      <c r="E161" s="18" t="s">
        <v>30</v>
      </c>
      <c r="F161" s="19">
        <v>647</v>
      </c>
      <c r="G161" s="33"/>
      <c r="H161" s="2"/>
      <c r="I161" s="21">
        <v>152</v>
      </c>
      <c r="J161" s="21">
        <v>4</v>
      </c>
    </row>
    <row r="162" spans="1:10" ht="42" customHeight="1">
      <c r="A162" s="16"/>
      <c r="B162" s="17"/>
      <c r="C162" s="17"/>
      <c r="D162" s="32" t="s">
        <v>144</v>
      </c>
      <c r="E162" s="18" t="s">
        <v>21</v>
      </c>
      <c r="F162" s="19">
        <v>2.2999999999999998</v>
      </c>
      <c r="G162" s="33"/>
      <c r="H162" s="2"/>
      <c r="I162" s="21">
        <v>153</v>
      </c>
      <c r="J162" s="21">
        <v>4</v>
      </c>
    </row>
    <row r="163" spans="1:10" ht="42" customHeight="1">
      <c r="A163" s="16"/>
      <c r="B163" s="17"/>
      <c r="C163" s="17"/>
      <c r="D163" s="32" t="s">
        <v>145</v>
      </c>
      <c r="E163" s="18" t="s">
        <v>21</v>
      </c>
      <c r="F163" s="19">
        <v>26</v>
      </c>
      <c r="G163" s="33"/>
      <c r="H163" s="2"/>
      <c r="I163" s="21">
        <v>154</v>
      </c>
      <c r="J163" s="21">
        <v>4</v>
      </c>
    </row>
    <row r="164" spans="1:10" ht="42" customHeight="1">
      <c r="A164" s="16"/>
      <c r="B164" s="17"/>
      <c r="C164" s="17"/>
      <c r="D164" s="32" t="s">
        <v>146</v>
      </c>
      <c r="E164" s="18" t="s">
        <v>21</v>
      </c>
      <c r="F164" s="19">
        <v>2.2999999999999998</v>
      </c>
      <c r="G164" s="33"/>
      <c r="H164" s="2"/>
      <c r="I164" s="21">
        <v>155</v>
      </c>
      <c r="J164" s="21">
        <v>4</v>
      </c>
    </row>
    <row r="165" spans="1:10" ht="42" customHeight="1">
      <c r="A165" s="16"/>
      <c r="B165" s="17"/>
      <c r="C165" s="17"/>
      <c r="D165" s="32" t="s">
        <v>147</v>
      </c>
      <c r="E165" s="18" t="s">
        <v>21</v>
      </c>
      <c r="F165" s="19">
        <v>7.0000000000000007E-2</v>
      </c>
      <c r="G165" s="33"/>
      <c r="H165" s="2"/>
      <c r="I165" s="21">
        <v>156</v>
      </c>
      <c r="J165" s="21">
        <v>4</v>
      </c>
    </row>
    <row r="166" spans="1:10" ht="42" customHeight="1">
      <c r="A166" s="16"/>
      <c r="B166" s="17"/>
      <c r="C166" s="31" t="s">
        <v>148</v>
      </c>
      <c r="D166" s="29"/>
      <c r="E166" s="18" t="s">
        <v>15</v>
      </c>
      <c r="F166" s="19">
        <v>1</v>
      </c>
      <c r="G166" s="20">
        <f>+G167+G168+G169+G170+G171+G172</f>
        <v>0</v>
      </c>
      <c r="H166" s="2"/>
      <c r="I166" s="21">
        <v>157</v>
      </c>
      <c r="J166" s="21">
        <v>3</v>
      </c>
    </row>
    <row r="167" spans="1:10" ht="42" customHeight="1">
      <c r="A167" s="16"/>
      <c r="B167" s="17"/>
      <c r="C167" s="17"/>
      <c r="D167" s="32" t="s">
        <v>149</v>
      </c>
      <c r="E167" s="18" t="s">
        <v>21</v>
      </c>
      <c r="F167" s="19">
        <v>1.5</v>
      </c>
      <c r="G167" s="33"/>
      <c r="H167" s="2"/>
      <c r="I167" s="21">
        <v>158</v>
      </c>
      <c r="J167" s="21">
        <v>4</v>
      </c>
    </row>
    <row r="168" spans="1:10" ht="42" customHeight="1">
      <c r="A168" s="16"/>
      <c r="B168" s="17"/>
      <c r="C168" s="17"/>
      <c r="D168" s="32" t="s">
        <v>150</v>
      </c>
      <c r="E168" s="18" t="s">
        <v>30</v>
      </c>
      <c r="F168" s="19">
        <v>7.2</v>
      </c>
      <c r="G168" s="33"/>
      <c r="H168" s="2"/>
      <c r="I168" s="21">
        <v>159</v>
      </c>
      <c r="J168" s="21">
        <v>4</v>
      </c>
    </row>
    <row r="169" spans="1:10" ht="42" customHeight="1">
      <c r="A169" s="16"/>
      <c r="B169" s="17"/>
      <c r="C169" s="17"/>
      <c r="D169" s="32" t="s">
        <v>151</v>
      </c>
      <c r="E169" s="18" t="s">
        <v>21</v>
      </c>
      <c r="F169" s="19">
        <v>1</v>
      </c>
      <c r="G169" s="33"/>
      <c r="H169" s="2"/>
      <c r="I169" s="21">
        <v>160</v>
      </c>
      <c r="J169" s="21">
        <v>4</v>
      </c>
    </row>
    <row r="170" spans="1:10" ht="42" customHeight="1">
      <c r="A170" s="16"/>
      <c r="B170" s="17"/>
      <c r="C170" s="17"/>
      <c r="D170" s="32" t="s">
        <v>152</v>
      </c>
      <c r="E170" s="18" t="s">
        <v>30</v>
      </c>
      <c r="F170" s="19">
        <v>2</v>
      </c>
      <c r="G170" s="33"/>
      <c r="H170" s="2"/>
      <c r="I170" s="21">
        <v>161</v>
      </c>
      <c r="J170" s="21">
        <v>4</v>
      </c>
    </row>
    <row r="171" spans="1:10" ht="42" customHeight="1">
      <c r="A171" s="16"/>
      <c r="B171" s="17"/>
      <c r="C171" s="17"/>
      <c r="D171" s="32" t="s">
        <v>153</v>
      </c>
      <c r="E171" s="18" t="s">
        <v>30</v>
      </c>
      <c r="F171" s="19">
        <v>0.2</v>
      </c>
      <c r="G171" s="33"/>
      <c r="H171" s="2"/>
      <c r="I171" s="21">
        <v>162</v>
      </c>
      <c r="J171" s="21">
        <v>4</v>
      </c>
    </row>
    <row r="172" spans="1:10" ht="42" customHeight="1">
      <c r="A172" s="16"/>
      <c r="B172" s="17"/>
      <c r="C172" s="17"/>
      <c r="D172" s="32" t="s">
        <v>29</v>
      </c>
      <c r="E172" s="18" t="s">
        <v>30</v>
      </c>
      <c r="F172" s="19">
        <v>4</v>
      </c>
      <c r="G172" s="33"/>
      <c r="H172" s="2"/>
      <c r="I172" s="21">
        <v>163</v>
      </c>
      <c r="J172" s="21">
        <v>4</v>
      </c>
    </row>
    <row r="173" spans="1:10" ht="42" customHeight="1">
      <c r="A173" s="16"/>
      <c r="B173" s="17"/>
      <c r="C173" s="31" t="s">
        <v>154</v>
      </c>
      <c r="D173" s="29"/>
      <c r="E173" s="18" t="s">
        <v>15</v>
      </c>
      <c r="F173" s="19">
        <v>1</v>
      </c>
      <c r="G173" s="20">
        <f>+G174+G175+G176+G177+G178+G179</f>
        <v>0</v>
      </c>
      <c r="H173" s="2"/>
      <c r="I173" s="21">
        <v>164</v>
      </c>
      <c r="J173" s="21">
        <v>3</v>
      </c>
    </row>
    <row r="174" spans="1:10" ht="42" customHeight="1">
      <c r="A174" s="16"/>
      <c r="B174" s="17"/>
      <c r="C174" s="17"/>
      <c r="D174" s="32" t="s">
        <v>149</v>
      </c>
      <c r="E174" s="18" t="s">
        <v>21</v>
      </c>
      <c r="F174" s="19">
        <v>16</v>
      </c>
      <c r="G174" s="33"/>
      <c r="H174" s="2"/>
      <c r="I174" s="21">
        <v>165</v>
      </c>
      <c r="J174" s="21">
        <v>4</v>
      </c>
    </row>
    <row r="175" spans="1:10" ht="42" customHeight="1">
      <c r="A175" s="16"/>
      <c r="B175" s="17"/>
      <c r="C175" s="17"/>
      <c r="D175" s="32" t="s">
        <v>150</v>
      </c>
      <c r="E175" s="18" t="s">
        <v>30</v>
      </c>
      <c r="F175" s="19">
        <v>74.099999999999994</v>
      </c>
      <c r="G175" s="33"/>
      <c r="H175" s="2"/>
      <c r="I175" s="21">
        <v>166</v>
      </c>
      <c r="J175" s="21">
        <v>4</v>
      </c>
    </row>
    <row r="176" spans="1:10" ht="42" customHeight="1">
      <c r="A176" s="16"/>
      <c r="B176" s="17"/>
      <c r="C176" s="17"/>
      <c r="D176" s="32" t="s">
        <v>151</v>
      </c>
      <c r="E176" s="18" t="s">
        <v>21</v>
      </c>
      <c r="F176" s="19">
        <v>9</v>
      </c>
      <c r="G176" s="33"/>
      <c r="H176" s="2"/>
      <c r="I176" s="21">
        <v>167</v>
      </c>
      <c r="J176" s="21">
        <v>4</v>
      </c>
    </row>
    <row r="177" spans="1:10" ht="42" customHeight="1">
      <c r="A177" s="16"/>
      <c r="B177" s="17"/>
      <c r="C177" s="17"/>
      <c r="D177" s="32" t="s">
        <v>152</v>
      </c>
      <c r="E177" s="18" t="s">
        <v>30</v>
      </c>
      <c r="F177" s="19">
        <v>20.2</v>
      </c>
      <c r="G177" s="33"/>
      <c r="H177" s="2"/>
      <c r="I177" s="21">
        <v>168</v>
      </c>
      <c r="J177" s="21">
        <v>4</v>
      </c>
    </row>
    <row r="178" spans="1:10" ht="42" customHeight="1">
      <c r="A178" s="16"/>
      <c r="B178" s="17"/>
      <c r="C178" s="17"/>
      <c r="D178" s="32" t="s">
        <v>153</v>
      </c>
      <c r="E178" s="18" t="s">
        <v>30</v>
      </c>
      <c r="F178" s="19">
        <v>1.6</v>
      </c>
      <c r="G178" s="33"/>
      <c r="H178" s="2"/>
      <c r="I178" s="21">
        <v>169</v>
      </c>
      <c r="J178" s="21">
        <v>4</v>
      </c>
    </row>
    <row r="179" spans="1:10" ht="42" customHeight="1">
      <c r="A179" s="16"/>
      <c r="B179" s="17"/>
      <c r="C179" s="17"/>
      <c r="D179" s="32" t="s">
        <v>29</v>
      </c>
      <c r="E179" s="18" t="s">
        <v>30</v>
      </c>
      <c r="F179" s="19">
        <v>44</v>
      </c>
      <c r="G179" s="33"/>
      <c r="H179" s="2"/>
      <c r="I179" s="21">
        <v>170</v>
      </c>
      <c r="J179" s="21">
        <v>4</v>
      </c>
    </row>
    <row r="180" spans="1:10" ht="42" customHeight="1">
      <c r="A180" s="16"/>
      <c r="B180" s="17"/>
      <c r="C180" s="31" t="s">
        <v>155</v>
      </c>
      <c r="D180" s="29"/>
      <c r="E180" s="18" t="s">
        <v>15</v>
      </c>
      <c r="F180" s="19">
        <v>1</v>
      </c>
      <c r="G180" s="20">
        <f>+G181+G182+G183+G184+G185+G186</f>
        <v>0</v>
      </c>
      <c r="H180" s="2"/>
      <c r="I180" s="21">
        <v>171</v>
      </c>
      <c r="J180" s="21">
        <v>3</v>
      </c>
    </row>
    <row r="181" spans="1:10" ht="42" customHeight="1">
      <c r="A181" s="16"/>
      <c r="B181" s="17"/>
      <c r="C181" s="17"/>
      <c r="D181" s="32" t="s">
        <v>149</v>
      </c>
      <c r="E181" s="18" t="s">
        <v>21</v>
      </c>
      <c r="F181" s="19">
        <v>1</v>
      </c>
      <c r="G181" s="33"/>
      <c r="H181" s="2"/>
      <c r="I181" s="21">
        <v>172</v>
      </c>
      <c r="J181" s="21">
        <v>4</v>
      </c>
    </row>
    <row r="182" spans="1:10" ht="42" customHeight="1">
      <c r="A182" s="16"/>
      <c r="B182" s="17"/>
      <c r="C182" s="17"/>
      <c r="D182" s="32" t="s">
        <v>150</v>
      </c>
      <c r="E182" s="18" t="s">
        <v>30</v>
      </c>
      <c r="F182" s="19">
        <v>2.6</v>
      </c>
      <c r="G182" s="33"/>
      <c r="H182" s="2"/>
      <c r="I182" s="21">
        <v>173</v>
      </c>
      <c r="J182" s="21">
        <v>4</v>
      </c>
    </row>
    <row r="183" spans="1:10" ht="42" customHeight="1">
      <c r="A183" s="16"/>
      <c r="B183" s="17"/>
      <c r="C183" s="17"/>
      <c r="D183" s="32" t="s">
        <v>151</v>
      </c>
      <c r="E183" s="18" t="s">
        <v>21</v>
      </c>
      <c r="F183" s="19">
        <v>0.3</v>
      </c>
      <c r="G183" s="33"/>
      <c r="H183" s="2"/>
      <c r="I183" s="21">
        <v>174</v>
      </c>
      <c r="J183" s="21">
        <v>4</v>
      </c>
    </row>
    <row r="184" spans="1:10" ht="42" customHeight="1">
      <c r="A184" s="16"/>
      <c r="B184" s="17"/>
      <c r="C184" s="17"/>
      <c r="D184" s="32" t="s">
        <v>152</v>
      </c>
      <c r="E184" s="18" t="s">
        <v>30</v>
      </c>
      <c r="F184" s="19">
        <v>0.7</v>
      </c>
      <c r="G184" s="33"/>
      <c r="H184" s="2"/>
      <c r="I184" s="21">
        <v>175</v>
      </c>
      <c r="J184" s="21">
        <v>4</v>
      </c>
    </row>
    <row r="185" spans="1:10" ht="42" customHeight="1">
      <c r="A185" s="16"/>
      <c r="B185" s="17"/>
      <c r="C185" s="17"/>
      <c r="D185" s="32" t="s">
        <v>153</v>
      </c>
      <c r="E185" s="18" t="s">
        <v>30</v>
      </c>
      <c r="F185" s="19">
        <v>0.1</v>
      </c>
      <c r="G185" s="33"/>
      <c r="H185" s="2"/>
      <c r="I185" s="21">
        <v>176</v>
      </c>
      <c r="J185" s="21">
        <v>4</v>
      </c>
    </row>
    <row r="186" spans="1:10" ht="42" customHeight="1">
      <c r="A186" s="16"/>
      <c r="B186" s="17"/>
      <c r="C186" s="17"/>
      <c r="D186" s="32" t="s">
        <v>29</v>
      </c>
      <c r="E186" s="18" t="s">
        <v>30</v>
      </c>
      <c r="F186" s="19">
        <v>1.4</v>
      </c>
      <c r="G186" s="33"/>
      <c r="H186" s="2"/>
      <c r="I186" s="21">
        <v>177</v>
      </c>
      <c r="J186" s="21">
        <v>4</v>
      </c>
    </row>
    <row r="187" spans="1:10" ht="42" customHeight="1">
      <c r="A187" s="16"/>
      <c r="B187" s="17"/>
      <c r="C187" s="31" t="s">
        <v>156</v>
      </c>
      <c r="D187" s="29"/>
      <c r="E187" s="18" t="s">
        <v>15</v>
      </c>
      <c r="F187" s="19">
        <v>1</v>
      </c>
      <c r="G187" s="20">
        <f>+G188+G189+G190+G191+G192</f>
        <v>0</v>
      </c>
      <c r="H187" s="2"/>
      <c r="I187" s="21">
        <v>178</v>
      </c>
      <c r="J187" s="21">
        <v>3</v>
      </c>
    </row>
    <row r="188" spans="1:10" ht="42" customHeight="1">
      <c r="A188" s="16"/>
      <c r="B188" s="17"/>
      <c r="C188" s="17"/>
      <c r="D188" s="32" t="s">
        <v>149</v>
      </c>
      <c r="E188" s="18" t="s">
        <v>21</v>
      </c>
      <c r="F188" s="19">
        <v>18</v>
      </c>
      <c r="G188" s="33"/>
      <c r="H188" s="2"/>
      <c r="I188" s="21">
        <v>179</v>
      </c>
      <c r="J188" s="21">
        <v>4</v>
      </c>
    </row>
    <row r="189" spans="1:10" ht="42" customHeight="1">
      <c r="A189" s="16"/>
      <c r="B189" s="17"/>
      <c r="C189" s="17"/>
      <c r="D189" s="32" t="s">
        <v>150</v>
      </c>
      <c r="E189" s="18" t="s">
        <v>30</v>
      </c>
      <c r="F189" s="19">
        <v>114.7</v>
      </c>
      <c r="G189" s="33"/>
      <c r="H189" s="2"/>
      <c r="I189" s="21">
        <v>180</v>
      </c>
      <c r="J189" s="21">
        <v>4</v>
      </c>
    </row>
    <row r="190" spans="1:10" ht="42" customHeight="1">
      <c r="A190" s="16"/>
      <c r="B190" s="17"/>
      <c r="C190" s="17"/>
      <c r="D190" s="32" t="s">
        <v>157</v>
      </c>
      <c r="E190" s="18" t="s">
        <v>30</v>
      </c>
      <c r="F190" s="19">
        <v>46</v>
      </c>
      <c r="G190" s="33"/>
      <c r="H190" s="2"/>
      <c r="I190" s="21">
        <v>181</v>
      </c>
      <c r="J190" s="21">
        <v>4</v>
      </c>
    </row>
    <row r="191" spans="1:10" ht="42" customHeight="1">
      <c r="A191" s="16"/>
      <c r="B191" s="17"/>
      <c r="C191" s="17"/>
      <c r="D191" s="32" t="s">
        <v>153</v>
      </c>
      <c r="E191" s="18" t="s">
        <v>30</v>
      </c>
      <c r="F191" s="19">
        <v>1.8</v>
      </c>
      <c r="G191" s="33"/>
      <c r="H191" s="2"/>
      <c r="I191" s="21">
        <v>182</v>
      </c>
      <c r="J191" s="21">
        <v>4</v>
      </c>
    </row>
    <row r="192" spans="1:10" ht="42" customHeight="1">
      <c r="A192" s="16"/>
      <c r="B192" s="17"/>
      <c r="C192" s="17"/>
      <c r="D192" s="32" t="s">
        <v>29</v>
      </c>
      <c r="E192" s="18" t="s">
        <v>30</v>
      </c>
      <c r="F192" s="19">
        <v>44</v>
      </c>
      <c r="G192" s="33"/>
      <c r="H192" s="2"/>
      <c r="I192" s="21">
        <v>183</v>
      </c>
      <c r="J192" s="21">
        <v>4</v>
      </c>
    </row>
    <row r="193" spans="1:10" ht="42" customHeight="1">
      <c r="A193" s="16"/>
      <c r="B193" s="17"/>
      <c r="C193" s="31" t="s">
        <v>158</v>
      </c>
      <c r="D193" s="29"/>
      <c r="E193" s="18" t="s">
        <v>15</v>
      </c>
      <c r="F193" s="19">
        <v>1</v>
      </c>
      <c r="G193" s="20">
        <f>+G194+G195+G196+G197+G198</f>
        <v>0</v>
      </c>
      <c r="H193" s="2"/>
      <c r="I193" s="21">
        <v>184</v>
      </c>
      <c r="J193" s="21">
        <v>3</v>
      </c>
    </row>
    <row r="194" spans="1:10" ht="42" customHeight="1">
      <c r="A194" s="16"/>
      <c r="B194" s="17"/>
      <c r="C194" s="17"/>
      <c r="D194" s="32" t="s">
        <v>149</v>
      </c>
      <c r="E194" s="18" t="s">
        <v>21</v>
      </c>
      <c r="F194" s="19">
        <v>5</v>
      </c>
      <c r="G194" s="33"/>
      <c r="H194" s="2"/>
      <c r="I194" s="21">
        <v>185</v>
      </c>
      <c r="J194" s="21">
        <v>4</v>
      </c>
    </row>
    <row r="195" spans="1:10" ht="42" customHeight="1">
      <c r="A195" s="16"/>
      <c r="B195" s="17"/>
      <c r="C195" s="17"/>
      <c r="D195" s="32" t="s">
        <v>150</v>
      </c>
      <c r="E195" s="18" t="s">
        <v>30</v>
      </c>
      <c r="F195" s="19">
        <v>24.6</v>
      </c>
      <c r="G195" s="33"/>
      <c r="H195" s="2"/>
      <c r="I195" s="21">
        <v>186</v>
      </c>
      <c r="J195" s="21">
        <v>4</v>
      </c>
    </row>
    <row r="196" spans="1:10" ht="42" customHeight="1">
      <c r="A196" s="16"/>
      <c r="B196" s="17"/>
      <c r="C196" s="17"/>
      <c r="D196" s="32" t="s">
        <v>157</v>
      </c>
      <c r="E196" s="18" t="s">
        <v>30</v>
      </c>
      <c r="F196" s="19">
        <v>11</v>
      </c>
      <c r="G196" s="33"/>
      <c r="H196" s="2"/>
      <c r="I196" s="21">
        <v>187</v>
      </c>
      <c r="J196" s="21">
        <v>4</v>
      </c>
    </row>
    <row r="197" spans="1:10" ht="42" customHeight="1">
      <c r="A197" s="16"/>
      <c r="B197" s="17"/>
      <c r="C197" s="17"/>
      <c r="D197" s="32" t="s">
        <v>153</v>
      </c>
      <c r="E197" s="18" t="s">
        <v>30</v>
      </c>
      <c r="F197" s="19">
        <v>0.5</v>
      </c>
      <c r="G197" s="33"/>
      <c r="H197" s="2"/>
      <c r="I197" s="21">
        <v>188</v>
      </c>
      <c r="J197" s="21">
        <v>4</v>
      </c>
    </row>
    <row r="198" spans="1:10" ht="42" customHeight="1">
      <c r="A198" s="16"/>
      <c r="B198" s="17"/>
      <c r="C198" s="17"/>
      <c r="D198" s="32" t="s">
        <v>29</v>
      </c>
      <c r="E198" s="18" t="s">
        <v>30</v>
      </c>
      <c r="F198" s="19">
        <v>11</v>
      </c>
      <c r="G198" s="33"/>
      <c r="H198" s="2"/>
      <c r="I198" s="21">
        <v>189</v>
      </c>
      <c r="J198" s="21">
        <v>4</v>
      </c>
    </row>
    <row r="199" spans="1:10" ht="42" customHeight="1">
      <c r="A199" s="16"/>
      <c r="B199" s="17"/>
      <c r="C199" s="31" t="s">
        <v>159</v>
      </c>
      <c r="D199" s="29"/>
      <c r="E199" s="18" t="s">
        <v>15</v>
      </c>
      <c r="F199" s="19">
        <v>1</v>
      </c>
      <c r="G199" s="20">
        <f>+G200+G201</f>
        <v>0</v>
      </c>
      <c r="H199" s="2"/>
      <c r="I199" s="21">
        <v>190</v>
      </c>
      <c r="J199" s="21">
        <v>3</v>
      </c>
    </row>
    <row r="200" spans="1:10" ht="42" customHeight="1">
      <c r="A200" s="16"/>
      <c r="B200" s="17"/>
      <c r="C200" s="17"/>
      <c r="D200" s="32" t="s">
        <v>160</v>
      </c>
      <c r="E200" s="18" t="s">
        <v>30</v>
      </c>
      <c r="F200" s="19">
        <v>39</v>
      </c>
      <c r="G200" s="33"/>
      <c r="H200" s="2"/>
      <c r="I200" s="21">
        <v>191</v>
      </c>
      <c r="J200" s="21">
        <v>4</v>
      </c>
    </row>
    <row r="201" spans="1:10" ht="42" customHeight="1">
      <c r="A201" s="16"/>
      <c r="B201" s="17"/>
      <c r="C201" s="17"/>
      <c r="D201" s="32" t="s">
        <v>161</v>
      </c>
      <c r="E201" s="18" t="s">
        <v>30</v>
      </c>
      <c r="F201" s="19">
        <v>17</v>
      </c>
      <c r="G201" s="33"/>
      <c r="H201" s="2"/>
      <c r="I201" s="21">
        <v>192</v>
      </c>
      <c r="J201" s="21">
        <v>4</v>
      </c>
    </row>
    <row r="202" spans="1:10" ht="42" customHeight="1">
      <c r="A202" s="16"/>
      <c r="B202" s="17"/>
      <c r="C202" s="31" t="s">
        <v>162</v>
      </c>
      <c r="D202" s="29"/>
      <c r="E202" s="18" t="s">
        <v>15</v>
      </c>
      <c r="F202" s="19">
        <v>1</v>
      </c>
      <c r="G202" s="20">
        <f>+G203+G204+G205+G206+G207+G208+G209</f>
        <v>0</v>
      </c>
      <c r="H202" s="2"/>
      <c r="I202" s="21">
        <v>193</v>
      </c>
      <c r="J202" s="21">
        <v>3</v>
      </c>
    </row>
    <row r="203" spans="1:10" ht="42" customHeight="1">
      <c r="A203" s="16"/>
      <c r="B203" s="17"/>
      <c r="C203" s="17"/>
      <c r="D203" s="32" t="s">
        <v>163</v>
      </c>
      <c r="E203" s="18" t="s">
        <v>107</v>
      </c>
      <c r="F203" s="19">
        <v>1</v>
      </c>
      <c r="G203" s="33"/>
      <c r="H203" s="2"/>
      <c r="I203" s="21">
        <v>194</v>
      </c>
      <c r="J203" s="21">
        <v>4</v>
      </c>
    </row>
    <row r="204" spans="1:10" ht="42" customHeight="1">
      <c r="A204" s="16"/>
      <c r="B204" s="17"/>
      <c r="C204" s="17"/>
      <c r="D204" s="32" t="s">
        <v>164</v>
      </c>
      <c r="E204" s="18" t="s">
        <v>107</v>
      </c>
      <c r="F204" s="19">
        <v>1</v>
      </c>
      <c r="G204" s="33"/>
      <c r="H204" s="2"/>
      <c r="I204" s="21">
        <v>195</v>
      </c>
      <c r="J204" s="21">
        <v>4</v>
      </c>
    </row>
    <row r="205" spans="1:10" ht="42" customHeight="1">
      <c r="A205" s="16"/>
      <c r="B205" s="17"/>
      <c r="C205" s="17"/>
      <c r="D205" s="32" t="s">
        <v>165</v>
      </c>
      <c r="E205" s="18" t="s">
        <v>30</v>
      </c>
      <c r="F205" s="19">
        <v>13</v>
      </c>
      <c r="G205" s="33"/>
      <c r="H205" s="2"/>
      <c r="I205" s="21">
        <v>196</v>
      </c>
      <c r="J205" s="21">
        <v>4</v>
      </c>
    </row>
    <row r="206" spans="1:10" ht="42" customHeight="1">
      <c r="A206" s="16"/>
      <c r="B206" s="17"/>
      <c r="C206" s="17"/>
      <c r="D206" s="32" t="s">
        <v>166</v>
      </c>
      <c r="E206" s="18" t="s">
        <v>21</v>
      </c>
      <c r="F206" s="19">
        <v>0.3</v>
      </c>
      <c r="G206" s="33"/>
      <c r="H206" s="2"/>
      <c r="I206" s="21">
        <v>197</v>
      </c>
      <c r="J206" s="21">
        <v>4</v>
      </c>
    </row>
    <row r="207" spans="1:10" ht="42" customHeight="1">
      <c r="A207" s="16"/>
      <c r="B207" s="17"/>
      <c r="C207" s="17"/>
      <c r="D207" s="32" t="s">
        <v>167</v>
      </c>
      <c r="E207" s="18" t="s">
        <v>30</v>
      </c>
      <c r="F207" s="19">
        <v>2.7</v>
      </c>
      <c r="G207" s="33"/>
      <c r="H207" s="2"/>
      <c r="I207" s="21">
        <v>198</v>
      </c>
      <c r="J207" s="21">
        <v>4</v>
      </c>
    </row>
    <row r="208" spans="1:10" ht="42" customHeight="1">
      <c r="A208" s="16"/>
      <c r="B208" s="17"/>
      <c r="C208" s="17"/>
      <c r="D208" s="32" t="s">
        <v>168</v>
      </c>
      <c r="E208" s="18" t="s">
        <v>48</v>
      </c>
      <c r="F208" s="19">
        <v>31</v>
      </c>
      <c r="G208" s="33"/>
      <c r="H208" s="2"/>
      <c r="I208" s="21">
        <v>199</v>
      </c>
      <c r="J208" s="21">
        <v>4</v>
      </c>
    </row>
    <row r="209" spans="1:10" ht="42" customHeight="1">
      <c r="A209" s="16"/>
      <c r="B209" s="17"/>
      <c r="C209" s="17"/>
      <c r="D209" s="32" t="s">
        <v>169</v>
      </c>
      <c r="E209" s="18" t="s">
        <v>30</v>
      </c>
      <c r="F209" s="19">
        <v>1.3</v>
      </c>
      <c r="G209" s="33"/>
      <c r="H209" s="2"/>
      <c r="I209" s="21">
        <v>200</v>
      </c>
      <c r="J209" s="21">
        <v>4</v>
      </c>
    </row>
    <row r="210" spans="1:10" ht="42" customHeight="1">
      <c r="A210" s="16"/>
      <c r="B210" s="17"/>
      <c r="C210" s="31" t="s">
        <v>170</v>
      </c>
      <c r="D210" s="29"/>
      <c r="E210" s="18" t="s">
        <v>15</v>
      </c>
      <c r="F210" s="19">
        <v>1</v>
      </c>
      <c r="G210" s="20">
        <f>+G211+G212+G213+G214+G215</f>
        <v>0</v>
      </c>
      <c r="H210" s="2"/>
      <c r="I210" s="21">
        <v>201</v>
      </c>
      <c r="J210" s="21">
        <v>3</v>
      </c>
    </row>
    <row r="211" spans="1:10" ht="42" customHeight="1">
      <c r="A211" s="16"/>
      <c r="B211" s="17"/>
      <c r="C211" s="17"/>
      <c r="D211" s="32" t="s">
        <v>149</v>
      </c>
      <c r="E211" s="18" t="s">
        <v>21</v>
      </c>
      <c r="F211" s="19">
        <v>6</v>
      </c>
      <c r="G211" s="33"/>
      <c r="H211" s="2"/>
      <c r="I211" s="21">
        <v>202</v>
      </c>
      <c r="J211" s="21">
        <v>4</v>
      </c>
    </row>
    <row r="212" spans="1:10" ht="42" customHeight="1">
      <c r="A212" s="16"/>
      <c r="B212" s="17"/>
      <c r="C212" s="17"/>
      <c r="D212" s="32" t="s">
        <v>150</v>
      </c>
      <c r="E212" s="18" t="s">
        <v>30</v>
      </c>
      <c r="F212" s="19">
        <v>44</v>
      </c>
      <c r="G212" s="33"/>
      <c r="H212" s="2"/>
      <c r="I212" s="21">
        <v>203</v>
      </c>
      <c r="J212" s="21">
        <v>4</v>
      </c>
    </row>
    <row r="213" spans="1:10" ht="42" customHeight="1">
      <c r="A213" s="16"/>
      <c r="B213" s="17"/>
      <c r="C213" s="17"/>
      <c r="D213" s="32" t="s">
        <v>169</v>
      </c>
      <c r="E213" s="18" t="s">
        <v>30</v>
      </c>
      <c r="F213" s="19">
        <v>36.1</v>
      </c>
      <c r="G213" s="33"/>
      <c r="H213" s="2"/>
      <c r="I213" s="21">
        <v>204</v>
      </c>
      <c r="J213" s="21">
        <v>4</v>
      </c>
    </row>
    <row r="214" spans="1:10" ht="42" customHeight="1">
      <c r="A214" s="16"/>
      <c r="B214" s="17"/>
      <c r="C214" s="17"/>
      <c r="D214" s="32" t="s">
        <v>153</v>
      </c>
      <c r="E214" s="18" t="s">
        <v>30</v>
      </c>
      <c r="F214" s="19">
        <v>0.5</v>
      </c>
      <c r="G214" s="33"/>
      <c r="H214" s="2"/>
      <c r="I214" s="21">
        <v>205</v>
      </c>
      <c r="J214" s="21">
        <v>4</v>
      </c>
    </row>
    <row r="215" spans="1:10" ht="42" customHeight="1">
      <c r="A215" s="16"/>
      <c r="B215" s="17"/>
      <c r="C215" s="17"/>
      <c r="D215" s="32" t="s">
        <v>55</v>
      </c>
      <c r="E215" s="18" t="s">
        <v>56</v>
      </c>
      <c r="F215" s="19">
        <v>0.28799999999999998</v>
      </c>
      <c r="G215" s="33"/>
      <c r="H215" s="2"/>
      <c r="I215" s="21">
        <v>206</v>
      </c>
      <c r="J215" s="21">
        <v>4</v>
      </c>
    </row>
    <row r="216" spans="1:10" ht="42" customHeight="1">
      <c r="A216" s="16"/>
      <c r="B216" s="17"/>
      <c r="C216" s="31" t="s">
        <v>171</v>
      </c>
      <c r="D216" s="29"/>
      <c r="E216" s="18" t="s">
        <v>15</v>
      </c>
      <c r="F216" s="19">
        <v>1</v>
      </c>
      <c r="G216" s="20">
        <f>+G217+G218+G219+G220+G221</f>
        <v>0</v>
      </c>
      <c r="H216" s="2"/>
      <c r="I216" s="21">
        <v>207</v>
      </c>
      <c r="J216" s="21">
        <v>3</v>
      </c>
    </row>
    <row r="217" spans="1:10" ht="42" customHeight="1">
      <c r="A217" s="16"/>
      <c r="B217" s="17"/>
      <c r="C217" s="17"/>
      <c r="D217" s="32" t="s">
        <v>149</v>
      </c>
      <c r="E217" s="18" t="s">
        <v>21</v>
      </c>
      <c r="F217" s="19">
        <v>7</v>
      </c>
      <c r="G217" s="33"/>
      <c r="H217" s="2"/>
      <c r="I217" s="21">
        <v>208</v>
      </c>
      <c r="J217" s="21">
        <v>4</v>
      </c>
    </row>
    <row r="218" spans="1:10" ht="42" customHeight="1">
      <c r="A218" s="16"/>
      <c r="B218" s="17"/>
      <c r="C218" s="17"/>
      <c r="D218" s="32" t="s">
        <v>150</v>
      </c>
      <c r="E218" s="18" t="s">
        <v>30</v>
      </c>
      <c r="F218" s="19">
        <v>57.8</v>
      </c>
      <c r="G218" s="33"/>
      <c r="H218" s="2"/>
      <c r="I218" s="21">
        <v>209</v>
      </c>
      <c r="J218" s="21">
        <v>4</v>
      </c>
    </row>
    <row r="219" spans="1:10" ht="42" customHeight="1">
      <c r="A219" s="16"/>
      <c r="B219" s="17"/>
      <c r="C219" s="17"/>
      <c r="D219" s="32" t="s">
        <v>169</v>
      </c>
      <c r="E219" s="18" t="s">
        <v>30</v>
      </c>
      <c r="F219" s="19">
        <v>51.8</v>
      </c>
      <c r="G219" s="33"/>
      <c r="H219" s="2"/>
      <c r="I219" s="21">
        <v>210</v>
      </c>
      <c r="J219" s="21">
        <v>4</v>
      </c>
    </row>
    <row r="220" spans="1:10" ht="42" customHeight="1">
      <c r="A220" s="16"/>
      <c r="B220" s="17"/>
      <c r="C220" s="17"/>
      <c r="D220" s="32" t="s">
        <v>153</v>
      </c>
      <c r="E220" s="18" t="s">
        <v>30</v>
      </c>
      <c r="F220" s="19">
        <v>0.7</v>
      </c>
      <c r="G220" s="33"/>
      <c r="H220" s="2"/>
      <c r="I220" s="21">
        <v>211</v>
      </c>
      <c r="J220" s="21">
        <v>4</v>
      </c>
    </row>
    <row r="221" spans="1:10" ht="42" customHeight="1">
      <c r="A221" s="16"/>
      <c r="B221" s="17"/>
      <c r="C221" s="17"/>
      <c r="D221" s="32" t="s">
        <v>55</v>
      </c>
      <c r="E221" s="18" t="s">
        <v>56</v>
      </c>
      <c r="F221" s="19">
        <v>0.41299999999999998</v>
      </c>
      <c r="G221" s="33"/>
      <c r="H221" s="2"/>
      <c r="I221" s="21">
        <v>212</v>
      </c>
      <c r="J221" s="21">
        <v>4</v>
      </c>
    </row>
    <row r="222" spans="1:10" ht="42" customHeight="1">
      <c r="A222" s="16"/>
      <c r="B222" s="17"/>
      <c r="C222" s="31" t="s">
        <v>172</v>
      </c>
      <c r="D222" s="29"/>
      <c r="E222" s="18" t="s">
        <v>15</v>
      </c>
      <c r="F222" s="19">
        <v>1</v>
      </c>
      <c r="G222" s="20">
        <f>+G223</f>
        <v>0</v>
      </c>
      <c r="H222" s="2"/>
      <c r="I222" s="21">
        <v>213</v>
      </c>
      <c r="J222" s="21">
        <v>3</v>
      </c>
    </row>
    <row r="223" spans="1:10" ht="42" customHeight="1">
      <c r="A223" s="16"/>
      <c r="B223" s="17"/>
      <c r="C223" s="17"/>
      <c r="D223" s="32" t="s">
        <v>161</v>
      </c>
      <c r="E223" s="18" t="s">
        <v>30</v>
      </c>
      <c r="F223" s="19">
        <v>96</v>
      </c>
      <c r="G223" s="33"/>
      <c r="H223" s="2"/>
      <c r="I223" s="21">
        <v>214</v>
      </c>
      <c r="J223" s="21">
        <v>4</v>
      </c>
    </row>
    <row r="224" spans="1:10" ht="42" customHeight="1">
      <c r="A224" s="16"/>
      <c r="B224" s="17"/>
      <c r="C224" s="31" t="s">
        <v>173</v>
      </c>
      <c r="D224" s="29"/>
      <c r="E224" s="18" t="s">
        <v>15</v>
      </c>
      <c r="F224" s="19">
        <v>1</v>
      </c>
      <c r="G224" s="20">
        <f>+G225+G226</f>
        <v>0</v>
      </c>
      <c r="H224" s="2"/>
      <c r="I224" s="21">
        <v>215</v>
      </c>
      <c r="J224" s="21">
        <v>3</v>
      </c>
    </row>
    <row r="225" spans="1:10" ht="42" customHeight="1">
      <c r="A225" s="16"/>
      <c r="B225" s="17"/>
      <c r="C225" s="17"/>
      <c r="D225" s="32" t="s">
        <v>174</v>
      </c>
      <c r="E225" s="18" t="s">
        <v>43</v>
      </c>
      <c r="F225" s="19">
        <v>1.3</v>
      </c>
      <c r="G225" s="33"/>
      <c r="H225" s="2"/>
      <c r="I225" s="21">
        <v>216</v>
      </c>
      <c r="J225" s="21">
        <v>4</v>
      </c>
    </row>
    <row r="226" spans="1:10" ht="42" customHeight="1">
      <c r="A226" s="16"/>
      <c r="B226" s="17"/>
      <c r="C226" s="17"/>
      <c r="D226" s="32" t="s">
        <v>175</v>
      </c>
      <c r="E226" s="18" t="s">
        <v>80</v>
      </c>
      <c r="F226" s="19">
        <v>2</v>
      </c>
      <c r="G226" s="33"/>
      <c r="H226" s="2"/>
      <c r="I226" s="21">
        <v>217</v>
      </c>
      <c r="J226" s="21">
        <v>4</v>
      </c>
    </row>
    <row r="227" spans="1:10" ht="42" customHeight="1">
      <c r="A227" s="16"/>
      <c r="B227" s="17"/>
      <c r="C227" s="31" t="s">
        <v>176</v>
      </c>
      <c r="D227" s="29"/>
      <c r="E227" s="18" t="s">
        <v>15</v>
      </c>
      <c r="F227" s="19">
        <v>1</v>
      </c>
      <c r="G227" s="20">
        <f>+G228+G229+G230+G231</f>
        <v>0</v>
      </c>
      <c r="H227" s="2"/>
      <c r="I227" s="21">
        <v>218</v>
      </c>
      <c r="J227" s="21">
        <v>3</v>
      </c>
    </row>
    <row r="228" spans="1:10" ht="42" customHeight="1">
      <c r="A228" s="16"/>
      <c r="B228" s="17"/>
      <c r="C228" s="17"/>
      <c r="D228" s="32" t="s">
        <v>177</v>
      </c>
      <c r="E228" s="18" t="s">
        <v>21</v>
      </c>
      <c r="F228" s="19">
        <v>1</v>
      </c>
      <c r="G228" s="33"/>
      <c r="H228" s="2"/>
      <c r="I228" s="21">
        <v>219</v>
      </c>
      <c r="J228" s="21">
        <v>4</v>
      </c>
    </row>
    <row r="229" spans="1:10" ht="42" customHeight="1">
      <c r="A229" s="16"/>
      <c r="B229" s="17"/>
      <c r="C229" s="17"/>
      <c r="D229" s="32" t="s">
        <v>29</v>
      </c>
      <c r="E229" s="18" t="s">
        <v>30</v>
      </c>
      <c r="F229" s="19">
        <v>1</v>
      </c>
      <c r="G229" s="33"/>
      <c r="H229" s="2"/>
      <c r="I229" s="21">
        <v>220</v>
      </c>
      <c r="J229" s="21">
        <v>4</v>
      </c>
    </row>
    <row r="230" spans="1:10" ht="42" customHeight="1">
      <c r="A230" s="16"/>
      <c r="B230" s="17"/>
      <c r="C230" s="17"/>
      <c r="D230" s="32" t="s">
        <v>178</v>
      </c>
      <c r="E230" s="18" t="s">
        <v>21</v>
      </c>
      <c r="F230" s="19">
        <v>0.04</v>
      </c>
      <c r="G230" s="33"/>
      <c r="H230" s="2"/>
      <c r="I230" s="21">
        <v>221</v>
      </c>
      <c r="J230" s="21">
        <v>4</v>
      </c>
    </row>
    <row r="231" spans="1:10" ht="42" customHeight="1">
      <c r="A231" s="16"/>
      <c r="B231" s="17"/>
      <c r="C231" s="17"/>
      <c r="D231" s="32" t="s">
        <v>179</v>
      </c>
      <c r="E231" s="18" t="s">
        <v>21</v>
      </c>
      <c r="F231" s="19">
        <v>1</v>
      </c>
      <c r="G231" s="33"/>
      <c r="H231" s="2"/>
      <c r="I231" s="21">
        <v>222</v>
      </c>
      <c r="J231" s="21">
        <v>4</v>
      </c>
    </row>
    <row r="232" spans="1:10" ht="42" customHeight="1">
      <c r="A232" s="16"/>
      <c r="B232" s="17"/>
      <c r="C232" s="31" t="s">
        <v>180</v>
      </c>
      <c r="D232" s="29"/>
      <c r="E232" s="18" t="s">
        <v>15</v>
      </c>
      <c r="F232" s="19">
        <v>1</v>
      </c>
      <c r="G232" s="20">
        <f>+G233</f>
        <v>0</v>
      </c>
      <c r="H232" s="2"/>
      <c r="I232" s="21">
        <v>223</v>
      </c>
      <c r="J232" s="21">
        <v>3</v>
      </c>
    </row>
    <row r="233" spans="1:10" ht="42" customHeight="1">
      <c r="A233" s="16"/>
      <c r="B233" s="17"/>
      <c r="C233" s="17"/>
      <c r="D233" s="32" t="s">
        <v>181</v>
      </c>
      <c r="E233" s="18" t="s">
        <v>43</v>
      </c>
      <c r="F233" s="19">
        <v>68</v>
      </c>
      <c r="G233" s="33"/>
      <c r="H233" s="2"/>
      <c r="I233" s="21">
        <v>224</v>
      </c>
      <c r="J233" s="21">
        <v>4</v>
      </c>
    </row>
    <row r="234" spans="1:10" ht="42" customHeight="1">
      <c r="A234" s="16"/>
      <c r="B234" s="17"/>
      <c r="C234" s="31" t="s">
        <v>182</v>
      </c>
      <c r="D234" s="29"/>
      <c r="E234" s="18" t="s">
        <v>15</v>
      </c>
      <c r="F234" s="19">
        <v>1</v>
      </c>
      <c r="G234" s="20">
        <f>+G235+G236+G237+G238</f>
        <v>0</v>
      </c>
      <c r="H234" s="2"/>
      <c r="I234" s="21">
        <v>225</v>
      </c>
      <c r="J234" s="21">
        <v>3</v>
      </c>
    </row>
    <row r="235" spans="1:10" ht="42" customHeight="1">
      <c r="A235" s="16"/>
      <c r="B235" s="17"/>
      <c r="C235" s="17"/>
      <c r="D235" s="32" t="s">
        <v>177</v>
      </c>
      <c r="E235" s="18" t="s">
        <v>21</v>
      </c>
      <c r="F235" s="19">
        <v>35</v>
      </c>
      <c r="G235" s="33"/>
      <c r="H235" s="2"/>
      <c r="I235" s="21">
        <v>226</v>
      </c>
      <c r="J235" s="21">
        <v>4</v>
      </c>
    </row>
    <row r="236" spans="1:10" ht="42" customHeight="1">
      <c r="A236" s="16"/>
      <c r="B236" s="17"/>
      <c r="C236" s="17"/>
      <c r="D236" s="32" t="s">
        <v>29</v>
      </c>
      <c r="E236" s="18" t="s">
        <v>30</v>
      </c>
      <c r="F236" s="19">
        <v>34</v>
      </c>
      <c r="G236" s="33"/>
      <c r="H236" s="2"/>
      <c r="I236" s="21">
        <v>227</v>
      </c>
      <c r="J236" s="21">
        <v>4</v>
      </c>
    </row>
    <row r="237" spans="1:10" ht="42" customHeight="1">
      <c r="A237" s="16"/>
      <c r="B237" s="17"/>
      <c r="C237" s="17"/>
      <c r="D237" s="32" t="s">
        <v>178</v>
      </c>
      <c r="E237" s="18" t="s">
        <v>21</v>
      </c>
      <c r="F237" s="19">
        <v>4</v>
      </c>
      <c r="G237" s="33"/>
      <c r="H237" s="2"/>
      <c r="I237" s="21">
        <v>228</v>
      </c>
      <c r="J237" s="21">
        <v>4</v>
      </c>
    </row>
    <row r="238" spans="1:10" ht="42" customHeight="1">
      <c r="A238" s="16"/>
      <c r="B238" s="17"/>
      <c r="C238" s="17"/>
      <c r="D238" s="32" t="s">
        <v>179</v>
      </c>
      <c r="E238" s="18" t="s">
        <v>21</v>
      </c>
      <c r="F238" s="19">
        <v>31</v>
      </c>
      <c r="G238" s="33"/>
      <c r="H238" s="2"/>
      <c r="I238" s="21">
        <v>229</v>
      </c>
      <c r="J238" s="21">
        <v>4</v>
      </c>
    </row>
    <row r="239" spans="1:10" ht="42" customHeight="1">
      <c r="A239" s="16"/>
      <c r="B239" s="17"/>
      <c r="C239" s="31" t="s">
        <v>183</v>
      </c>
      <c r="D239" s="29"/>
      <c r="E239" s="18" t="s">
        <v>15</v>
      </c>
      <c r="F239" s="19">
        <v>1</v>
      </c>
      <c r="G239" s="20">
        <f>+G240</f>
        <v>0</v>
      </c>
      <c r="H239" s="2"/>
      <c r="I239" s="21">
        <v>230</v>
      </c>
      <c r="J239" s="21">
        <v>3</v>
      </c>
    </row>
    <row r="240" spans="1:10" ht="42" customHeight="1">
      <c r="A240" s="16"/>
      <c r="B240" s="17"/>
      <c r="C240" s="17"/>
      <c r="D240" s="32" t="s">
        <v>184</v>
      </c>
      <c r="E240" s="18" t="s">
        <v>15</v>
      </c>
      <c r="F240" s="19">
        <v>1</v>
      </c>
      <c r="G240" s="33"/>
      <c r="H240" s="2"/>
      <c r="I240" s="21">
        <v>231</v>
      </c>
      <c r="J240" s="21">
        <v>4</v>
      </c>
    </row>
    <row r="241" spans="1:10" ht="42" customHeight="1">
      <c r="A241" s="30" t="s">
        <v>185</v>
      </c>
      <c r="B241" s="28"/>
      <c r="C241" s="28"/>
      <c r="D241" s="29"/>
      <c r="E241" s="18" t="s">
        <v>15</v>
      </c>
      <c r="F241" s="19">
        <v>1</v>
      </c>
      <c r="G241" s="20">
        <f>+G242+G256</f>
        <v>0</v>
      </c>
      <c r="H241" s="2"/>
      <c r="I241" s="21">
        <v>232</v>
      </c>
      <c r="J241" s="21">
        <v>1</v>
      </c>
    </row>
    <row r="242" spans="1:10" ht="42" customHeight="1">
      <c r="A242" s="16"/>
      <c r="B242" s="31" t="s">
        <v>186</v>
      </c>
      <c r="C242" s="28"/>
      <c r="D242" s="29"/>
      <c r="E242" s="18" t="s">
        <v>15</v>
      </c>
      <c r="F242" s="19">
        <v>1</v>
      </c>
      <c r="G242" s="20">
        <f>+G243+G247+G250+G254</f>
        <v>0</v>
      </c>
      <c r="H242" s="2"/>
      <c r="I242" s="21">
        <v>233</v>
      </c>
      <c r="J242" s="21">
        <v>2</v>
      </c>
    </row>
    <row r="243" spans="1:10" ht="42" customHeight="1">
      <c r="A243" s="16"/>
      <c r="B243" s="17"/>
      <c r="C243" s="31" t="s">
        <v>187</v>
      </c>
      <c r="D243" s="29"/>
      <c r="E243" s="18" t="s">
        <v>15</v>
      </c>
      <c r="F243" s="19">
        <v>1</v>
      </c>
      <c r="G243" s="20">
        <f>+G244+G245+G246</f>
        <v>0</v>
      </c>
      <c r="H243" s="2"/>
      <c r="I243" s="21">
        <v>234</v>
      </c>
      <c r="J243" s="21">
        <v>3</v>
      </c>
    </row>
    <row r="244" spans="1:10" ht="42" customHeight="1">
      <c r="A244" s="16"/>
      <c r="B244" s="17"/>
      <c r="C244" s="17"/>
      <c r="D244" s="32" t="s">
        <v>188</v>
      </c>
      <c r="E244" s="18" t="s">
        <v>21</v>
      </c>
      <c r="F244" s="19">
        <v>14</v>
      </c>
      <c r="G244" s="33"/>
      <c r="H244" s="2"/>
      <c r="I244" s="21">
        <v>235</v>
      </c>
      <c r="J244" s="21">
        <v>4</v>
      </c>
    </row>
    <row r="245" spans="1:10" ht="42" customHeight="1">
      <c r="A245" s="16"/>
      <c r="B245" s="17"/>
      <c r="C245" s="17"/>
      <c r="D245" s="32" t="s">
        <v>189</v>
      </c>
      <c r="E245" s="18" t="s">
        <v>21</v>
      </c>
      <c r="F245" s="19">
        <v>75</v>
      </c>
      <c r="G245" s="33"/>
      <c r="H245" s="2"/>
      <c r="I245" s="21">
        <v>236</v>
      </c>
      <c r="J245" s="21">
        <v>4</v>
      </c>
    </row>
    <row r="246" spans="1:10" ht="42" customHeight="1">
      <c r="A246" s="16"/>
      <c r="B246" s="17"/>
      <c r="C246" s="17"/>
      <c r="D246" s="32" t="s">
        <v>190</v>
      </c>
      <c r="E246" s="18" t="s">
        <v>21</v>
      </c>
      <c r="F246" s="19">
        <v>20</v>
      </c>
      <c r="G246" s="33"/>
      <c r="H246" s="2"/>
      <c r="I246" s="21">
        <v>237</v>
      </c>
      <c r="J246" s="21">
        <v>4</v>
      </c>
    </row>
    <row r="247" spans="1:10" ht="42" customHeight="1">
      <c r="A247" s="16"/>
      <c r="B247" s="17"/>
      <c r="C247" s="31" t="s">
        <v>191</v>
      </c>
      <c r="D247" s="29"/>
      <c r="E247" s="18" t="s">
        <v>15</v>
      </c>
      <c r="F247" s="19">
        <v>1</v>
      </c>
      <c r="G247" s="20">
        <f>+G248+G249</f>
        <v>0</v>
      </c>
      <c r="H247" s="2"/>
      <c r="I247" s="21">
        <v>238</v>
      </c>
      <c r="J247" s="21">
        <v>3</v>
      </c>
    </row>
    <row r="248" spans="1:10" ht="42" customHeight="1">
      <c r="A248" s="16"/>
      <c r="B248" s="17"/>
      <c r="C248" s="17"/>
      <c r="D248" s="32" t="s">
        <v>192</v>
      </c>
      <c r="E248" s="18" t="s">
        <v>193</v>
      </c>
      <c r="F248" s="19">
        <v>7</v>
      </c>
      <c r="G248" s="33"/>
      <c r="H248" s="2"/>
      <c r="I248" s="21">
        <v>239</v>
      </c>
      <c r="J248" s="21">
        <v>4</v>
      </c>
    </row>
    <row r="249" spans="1:10" ht="42" customHeight="1">
      <c r="A249" s="16"/>
      <c r="B249" s="17"/>
      <c r="C249" s="17"/>
      <c r="D249" s="32" t="s">
        <v>194</v>
      </c>
      <c r="E249" s="18" t="s">
        <v>193</v>
      </c>
      <c r="F249" s="19">
        <v>7</v>
      </c>
      <c r="G249" s="33"/>
      <c r="H249" s="2"/>
      <c r="I249" s="21">
        <v>240</v>
      </c>
      <c r="J249" s="21">
        <v>4</v>
      </c>
    </row>
    <row r="250" spans="1:10" ht="42" customHeight="1">
      <c r="A250" s="16"/>
      <c r="B250" s="17"/>
      <c r="C250" s="31" t="s">
        <v>195</v>
      </c>
      <c r="D250" s="29"/>
      <c r="E250" s="18" t="s">
        <v>15</v>
      </c>
      <c r="F250" s="19">
        <v>1</v>
      </c>
      <c r="G250" s="20">
        <f>+G251+G252+G253</f>
        <v>0</v>
      </c>
      <c r="H250" s="2"/>
      <c r="I250" s="21">
        <v>241</v>
      </c>
      <c r="J250" s="21">
        <v>3</v>
      </c>
    </row>
    <row r="251" spans="1:10" ht="42" customHeight="1">
      <c r="A251" s="16"/>
      <c r="B251" s="17"/>
      <c r="C251" s="17"/>
      <c r="D251" s="32" t="s">
        <v>196</v>
      </c>
      <c r="E251" s="18" t="s">
        <v>107</v>
      </c>
      <c r="F251" s="19">
        <v>2</v>
      </c>
      <c r="G251" s="33"/>
      <c r="H251" s="2"/>
      <c r="I251" s="21">
        <v>242</v>
      </c>
      <c r="J251" s="21">
        <v>4</v>
      </c>
    </row>
    <row r="252" spans="1:10" ht="42" customHeight="1">
      <c r="A252" s="16"/>
      <c r="B252" s="17"/>
      <c r="C252" s="17"/>
      <c r="D252" s="32" t="s">
        <v>197</v>
      </c>
      <c r="E252" s="18" t="s">
        <v>107</v>
      </c>
      <c r="F252" s="19">
        <v>2</v>
      </c>
      <c r="G252" s="33"/>
      <c r="H252" s="2"/>
      <c r="I252" s="21">
        <v>243</v>
      </c>
      <c r="J252" s="21">
        <v>4</v>
      </c>
    </row>
    <row r="253" spans="1:10" ht="42" customHeight="1">
      <c r="A253" s="16"/>
      <c r="B253" s="17"/>
      <c r="C253" s="17"/>
      <c r="D253" s="32" t="s">
        <v>198</v>
      </c>
      <c r="E253" s="18" t="s">
        <v>107</v>
      </c>
      <c r="F253" s="19">
        <v>2</v>
      </c>
      <c r="G253" s="33"/>
      <c r="H253" s="2"/>
      <c r="I253" s="21">
        <v>244</v>
      </c>
      <c r="J253" s="21">
        <v>4</v>
      </c>
    </row>
    <row r="254" spans="1:10" ht="42" customHeight="1">
      <c r="A254" s="16"/>
      <c r="B254" s="17"/>
      <c r="C254" s="31" t="s">
        <v>199</v>
      </c>
      <c r="D254" s="29"/>
      <c r="E254" s="18" t="s">
        <v>15</v>
      </c>
      <c r="F254" s="19">
        <v>1</v>
      </c>
      <c r="G254" s="20">
        <f>+G255</f>
        <v>0</v>
      </c>
      <c r="H254" s="2"/>
      <c r="I254" s="21">
        <v>245</v>
      </c>
      <c r="J254" s="21">
        <v>3</v>
      </c>
    </row>
    <row r="255" spans="1:10" ht="42" customHeight="1">
      <c r="A255" s="16"/>
      <c r="B255" s="17"/>
      <c r="C255" s="17"/>
      <c r="D255" s="32" t="s">
        <v>200</v>
      </c>
      <c r="E255" s="18" t="s">
        <v>201</v>
      </c>
      <c r="F255" s="19">
        <v>5</v>
      </c>
      <c r="G255" s="33"/>
      <c r="H255" s="2"/>
      <c r="I255" s="21">
        <v>246</v>
      </c>
      <c r="J255" s="21">
        <v>4</v>
      </c>
    </row>
    <row r="256" spans="1:10" ht="42" customHeight="1">
      <c r="A256" s="16"/>
      <c r="B256" s="31" t="s">
        <v>202</v>
      </c>
      <c r="C256" s="28"/>
      <c r="D256" s="29"/>
      <c r="E256" s="18" t="s">
        <v>15</v>
      </c>
      <c r="F256" s="19">
        <v>1</v>
      </c>
      <c r="G256" s="20">
        <f>+G257+G260+G262</f>
        <v>0</v>
      </c>
      <c r="H256" s="2"/>
      <c r="I256" s="21">
        <v>247</v>
      </c>
      <c r="J256" s="21">
        <v>2</v>
      </c>
    </row>
    <row r="257" spans="1:10" ht="42" customHeight="1">
      <c r="A257" s="16"/>
      <c r="B257" s="17"/>
      <c r="C257" s="31" t="s">
        <v>195</v>
      </c>
      <c r="D257" s="29"/>
      <c r="E257" s="18" t="s">
        <v>15</v>
      </c>
      <c r="F257" s="19">
        <v>1</v>
      </c>
      <c r="G257" s="20">
        <f>+G258+G259</f>
        <v>0</v>
      </c>
      <c r="H257" s="2"/>
      <c r="I257" s="21">
        <v>248</v>
      </c>
      <c r="J257" s="21">
        <v>3</v>
      </c>
    </row>
    <row r="258" spans="1:10" ht="42" customHeight="1">
      <c r="A258" s="16"/>
      <c r="B258" s="17"/>
      <c r="C258" s="17"/>
      <c r="D258" s="32" t="s">
        <v>197</v>
      </c>
      <c r="E258" s="18" t="s">
        <v>107</v>
      </c>
      <c r="F258" s="19">
        <v>1</v>
      </c>
      <c r="G258" s="33"/>
      <c r="H258" s="2"/>
      <c r="I258" s="21">
        <v>249</v>
      </c>
      <c r="J258" s="21">
        <v>4</v>
      </c>
    </row>
    <row r="259" spans="1:10" ht="42" customHeight="1">
      <c r="A259" s="16"/>
      <c r="B259" s="17"/>
      <c r="C259" s="17"/>
      <c r="D259" s="32" t="s">
        <v>203</v>
      </c>
      <c r="E259" s="18" t="s">
        <v>107</v>
      </c>
      <c r="F259" s="19">
        <v>1</v>
      </c>
      <c r="G259" s="33"/>
      <c r="H259" s="2"/>
      <c r="I259" s="21">
        <v>250</v>
      </c>
      <c r="J259" s="21">
        <v>4</v>
      </c>
    </row>
    <row r="260" spans="1:10" ht="42" customHeight="1">
      <c r="A260" s="16"/>
      <c r="B260" s="17"/>
      <c r="C260" s="31" t="s">
        <v>194</v>
      </c>
      <c r="D260" s="29"/>
      <c r="E260" s="18" t="s">
        <v>15</v>
      </c>
      <c r="F260" s="19">
        <v>1</v>
      </c>
      <c r="G260" s="20">
        <f>+G261</f>
        <v>0</v>
      </c>
      <c r="H260" s="2"/>
      <c r="I260" s="21">
        <v>251</v>
      </c>
      <c r="J260" s="21">
        <v>3</v>
      </c>
    </row>
    <row r="261" spans="1:10" ht="42" customHeight="1">
      <c r="A261" s="16"/>
      <c r="B261" s="17"/>
      <c r="C261" s="17"/>
      <c r="D261" s="32" t="s">
        <v>194</v>
      </c>
      <c r="E261" s="18" t="s">
        <v>193</v>
      </c>
      <c r="F261" s="19">
        <v>5</v>
      </c>
      <c r="G261" s="33"/>
      <c r="H261" s="2"/>
      <c r="I261" s="21">
        <v>252</v>
      </c>
      <c r="J261" s="21">
        <v>4</v>
      </c>
    </row>
    <row r="262" spans="1:10" ht="42" customHeight="1">
      <c r="A262" s="16"/>
      <c r="B262" s="17"/>
      <c r="C262" s="31" t="s">
        <v>199</v>
      </c>
      <c r="D262" s="29"/>
      <c r="E262" s="18" t="s">
        <v>15</v>
      </c>
      <c r="F262" s="19">
        <v>1</v>
      </c>
      <c r="G262" s="20">
        <f>+G263</f>
        <v>0</v>
      </c>
      <c r="H262" s="2"/>
      <c r="I262" s="21">
        <v>253</v>
      </c>
      <c r="J262" s="21">
        <v>3</v>
      </c>
    </row>
    <row r="263" spans="1:10" ht="42" customHeight="1">
      <c r="A263" s="16"/>
      <c r="B263" s="17"/>
      <c r="C263" s="17"/>
      <c r="D263" s="32" t="s">
        <v>200</v>
      </c>
      <c r="E263" s="18" t="s">
        <v>201</v>
      </c>
      <c r="F263" s="19">
        <v>20</v>
      </c>
      <c r="G263" s="33"/>
      <c r="H263" s="2"/>
      <c r="I263" s="21">
        <v>254</v>
      </c>
      <c r="J263" s="21">
        <v>4</v>
      </c>
    </row>
    <row r="264" spans="1:10" ht="42" customHeight="1">
      <c r="A264" s="30" t="s">
        <v>204</v>
      </c>
      <c r="B264" s="28"/>
      <c r="C264" s="28"/>
      <c r="D264" s="29"/>
      <c r="E264" s="18" t="s">
        <v>15</v>
      </c>
      <c r="F264" s="19">
        <v>1</v>
      </c>
      <c r="G264" s="20">
        <f>+G265+G267</f>
        <v>0</v>
      </c>
      <c r="H264" s="2"/>
      <c r="I264" s="21">
        <v>255</v>
      </c>
      <c r="J264" s="21"/>
    </row>
    <row r="265" spans="1:10" ht="42" customHeight="1">
      <c r="A265" s="30" t="s">
        <v>205</v>
      </c>
      <c r="B265" s="28"/>
      <c r="C265" s="28"/>
      <c r="D265" s="29"/>
      <c r="E265" s="18" t="s">
        <v>15</v>
      </c>
      <c r="F265" s="19">
        <v>1</v>
      </c>
      <c r="G265" s="20">
        <f>+G266</f>
        <v>0</v>
      </c>
      <c r="H265" s="2"/>
      <c r="I265" s="21">
        <v>256</v>
      </c>
      <c r="J265" s="21">
        <v>200</v>
      </c>
    </row>
    <row r="266" spans="1:10" ht="42" customHeight="1">
      <c r="A266" s="30" t="s">
        <v>206</v>
      </c>
      <c r="B266" s="28"/>
      <c r="C266" s="28"/>
      <c r="D266" s="29"/>
      <c r="E266" s="18" t="s">
        <v>15</v>
      </c>
      <c r="F266" s="19">
        <v>1</v>
      </c>
      <c r="G266" s="33"/>
      <c r="H266" s="2"/>
      <c r="I266" s="21">
        <v>257</v>
      </c>
      <c r="J266" s="21"/>
    </row>
    <row r="267" spans="1:10" ht="42" customHeight="1">
      <c r="A267" s="30" t="s">
        <v>207</v>
      </c>
      <c r="B267" s="28"/>
      <c r="C267" s="28"/>
      <c r="D267" s="29"/>
      <c r="E267" s="18" t="s">
        <v>15</v>
      </c>
      <c r="F267" s="19">
        <v>1</v>
      </c>
      <c r="G267" s="33"/>
      <c r="H267" s="2"/>
      <c r="I267" s="21">
        <v>258</v>
      </c>
      <c r="J267" s="21">
        <v>210</v>
      </c>
    </row>
    <row r="268" spans="1:10" ht="42" customHeight="1">
      <c r="A268" s="30" t="s">
        <v>208</v>
      </c>
      <c r="B268" s="28"/>
      <c r="C268" s="28"/>
      <c r="D268" s="29"/>
      <c r="E268" s="18" t="s">
        <v>15</v>
      </c>
      <c r="F268" s="19">
        <v>1</v>
      </c>
      <c r="G268" s="33"/>
      <c r="H268" s="2"/>
      <c r="I268" s="21">
        <v>259</v>
      </c>
      <c r="J268" s="21">
        <v>220</v>
      </c>
    </row>
    <row r="269" spans="1:10" ht="42" customHeight="1">
      <c r="A269" s="30" t="s">
        <v>209</v>
      </c>
      <c r="B269" s="28"/>
      <c r="C269" s="28"/>
      <c r="D269" s="29"/>
      <c r="E269" s="18" t="s">
        <v>15</v>
      </c>
      <c r="F269" s="19">
        <v>1</v>
      </c>
      <c r="G269" s="20">
        <f>+G270+G273</f>
        <v>0</v>
      </c>
      <c r="H269" s="2"/>
      <c r="I269" s="21">
        <v>260</v>
      </c>
      <c r="J269" s="21">
        <v>1</v>
      </c>
    </row>
    <row r="270" spans="1:10" ht="42" customHeight="1">
      <c r="A270" s="16"/>
      <c r="B270" s="31" t="s">
        <v>210</v>
      </c>
      <c r="C270" s="28"/>
      <c r="D270" s="29"/>
      <c r="E270" s="18" t="s">
        <v>15</v>
      </c>
      <c r="F270" s="19">
        <v>1</v>
      </c>
      <c r="G270" s="20">
        <f>+G271</f>
        <v>0</v>
      </c>
      <c r="H270" s="2"/>
      <c r="I270" s="21">
        <v>261</v>
      </c>
      <c r="J270" s="21">
        <v>2</v>
      </c>
    </row>
    <row r="271" spans="1:10" ht="42" customHeight="1">
      <c r="A271" s="16"/>
      <c r="B271" s="17"/>
      <c r="C271" s="31" t="s">
        <v>211</v>
      </c>
      <c r="D271" s="29"/>
      <c r="E271" s="18" t="s">
        <v>15</v>
      </c>
      <c r="F271" s="19">
        <v>1</v>
      </c>
      <c r="G271" s="20">
        <f>+G272</f>
        <v>0</v>
      </c>
      <c r="H271" s="2"/>
      <c r="I271" s="21">
        <v>262</v>
      </c>
      <c r="J271" s="21">
        <v>3</v>
      </c>
    </row>
    <row r="272" spans="1:10" ht="42" customHeight="1">
      <c r="A272" s="16"/>
      <c r="B272" s="17"/>
      <c r="C272" s="17"/>
      <c r="D272" s="32" t="s">
        <v>212</v>
      </c>
      <c r="E272" s="18" t="s">
        <v>15</v>
      </c>
      <c r="F272" s="19">
        <v>1</v>
      </c>
      <c r="G272" s="33"/>
      <c r="H272" s="2"/>
      <c r="I272" s="21">
        <v>263</v>
      </c>
      <c r="J272" s="21">
        <v>4</v>
      </c>
    </row>
    <row r="273" spans="1:10" ht="42" customHeight="1">
      <c r="A273" s="16"/>
      <c r="B273" s="31" t="s">
        <v>213</v>
      </c>
      <c r="C273" s="28"/>
      <c r="D273" s="29"/>
      <c r="E273" s="18" t="s">
        <v>15</v>
      </c>
      <c r="F273" s="19">
        <v>1</v>
      </c>
      <c r="G273" s="20">
        <f>+G274</f>
        <v>0</v>
      </c>
      <c r="H273" s="2"/>
      <c r="I273" s="21">
        <v>264</v>
      </c>
      <c r="J273" s="21">
        <v>2</v>
      </c>
    </row>
    <row r="274" spans="1:10" ht="42" customHeight="1">
      <c r="A274" s="16"/>
      <c r="B274" s="17"/>
      <c r="C274" s="31" t="s">
        <v>211</v>
      </c>
      <c r="D274" s="29"/>
      <c r="E274" s="18" t="s">
        <v>15</v>
      </c>
      <c r="F274" s="19">
        <v>1</v>
      </c>
      <c r="G274" s="20">
        <f>+G275</f>
        <v>0</v>
      </c>
      <c r="H274" s="2"/>
      <c r="I274" s="21">
        <v>265</v>
      </c>
      <c r="J274" s="21">
        <v>3</v>
      </c>
    </row>
    <row r="275" spans="1:10" ht="42" customHeight="1">
      <c r="A275" s="16"/>
      <c r="B275" s="17"/>
      <c r="C275" s="17"/>
      <c r="D275" s="32" t="s">
        <v>212</v>
      </c>
      <c r="E275" s="18" t="s">
        <v>15</v>
      </c>
      <c r="F275" s="19">
        <v>1</v>
      </c>
      <c r="G275" s="33"/>
      <c r="H275" s="2"/>
      <c r="I275" s="21">
        <v>266</v>
      </c>
      <c r="J275" s="21">
        <v>4</v>
      </c>
    </row>
    <row r="276" spans="1:10" ht="42" customHeight="1">
      <c r="A276" s="34" t="s">
        <v>214</v>
      </c>
      <c r="B276" s="35"/>
      <c r="C276" s="35"/>
      <c r="D276" s="36"/>
      <c r="E276" s="37" t="s">
        <v>15</v>
      </c>
      <c r="F276" s="38">
        <v>1</v>
      </c>
      <c r="G276" s="39">
        <f>+G10+G268+G269</f>
        <v>0</v>
      </c>
      <c r="H276" s="40"/>
      <c r="I276" s="41">
        <v>267</v>
      </c>
      <c r="J276" s="41">
        <v>30</v>
      </c>
    </row>
    <row r="277" spans="1:10" ht="42" customHeight="1">
      <c r="A277" s="22" t="s">
        <v>11</v>
      </c>
      <c r="B277" s="23"/>
      <c r="C277" s="23"/>
      <c r="D277" s="24"/>
      <c r="E277" s="25" t="s">
        <v>12</v>
      </c>
      <c r="F277" s="26" t="s">
        <v>12</v>
      </c>
      <c r="G277" s="27">
        <f>G276</f>
        <v>0</v>
      </c>
      <c r="I277" s="21">
        <v>268</v>
      </c>
      <c r="J277" s="21">
        <v>90</v>
      </c>
    </row>
    <row r="278" spans="1:10" ht="42" customHeight="1"/>
    <row r="279" spans="1:10" ht="42" customHeight="1"/>
  </sheetData>
  <sheetProtection algorithmName="SHA-512" hashValue="hS0BuUvNmOom5V0MUCFQyGmGVZefTB9hu5YjPGcBi9eNwrkBEui6aA/bzFesO95xlTVc4uPYMamWJPxiP1aA/A==" saltValue="JyAz2k3+Stw/JLiJJcpUww==" spinCount="100000" sheet="1" objects="1" scenarios="1"/>
  <mergeCells count="73">
    <mergeCell ref="A269:D269"/>
    <mergeCell ref="B270:D270"/>
    <mergeCell ref="C271:D271"/>
    <mergeCell ref="B273:D273"/>
    <mergeCell ref="C274:D274"/>
    <mergeCell ref="A276:D276"/>
    <mergeCell ref="C262:D262"/>
    <mergeCell ref="A264:D264"/>
    <mergeCell ref="A265:D265"/>
    <mergeCell ref="A266:D266"/>
    <mergeCell ref="A267:D267"/>
    <mergeCell ref="A268:D268"/>
    <mergeCell ref="C247:D247"/>
    <mergeCell ref="C250:D250"/>
    <mergeCell ref="C254:D254"/>
    <mergeCell ref="B256:D256"/>
    <mergeCell ref="C257:D257"/>
    <mergeCell ref="C260:D260"/>
    <mergeCell ref="C232:D232"/>
    <mergeCell ref="C234:D234"/>
    <mergeCell ref="C239:D239"/>
    <mergeCell ref="A241:D241"/>
    <mergeCell ref="B242:D242"/>
    <mergeCell ref="C243:D243"/>
    <mergeCell ref="C202:D202"/>
    <mergeCell ref="C210:D210"/>
    <mergeCell ref="C216:D216"/>
    <mergeCell ref="C222:D222"/>
    <mergeCell ref="C224:D224"/>
    <mergeCell ref="C227:D227"/>
    <mergeCell ref="C166:D166"/>
    <mergeCell ref="C173:D173"/>
    <mergeCell ref="C180:D180"/>
    <mergeCell ref="C187:D187"/>
    <mergeCell ref="C193:D193"/>
    <mergeCell ref="C199:D199"/>
    <mergeCell ref="B145:D145"/>
    <mergeCell ref="C146:D146"/>
    <mergeCell ref="C148:D148"/>
    <mergeCell ref="C154:D154"/>
    <mergeCell ref="C156:D156"/>
    <mergeCell ref="C158:D158"/>
    <mergeCell ref="C91:D91"/>
    <mergeCell ref="C97:D97"/>
    <mergeCell ref="C103:D103"/>
    <mergeCell ref="B109:D109"/>
    <mergeCell ref="C110:D110"/>
    <mergeCell ref="C118:D118"/>
    <mergeCell ref="C43:D43"/>
    <mergeCell ref="C47:D47"/>
    <mergeCell ref="C58:D58"/>
    <mergeCell ref="C69:D69"/>
    <mergeCell ref="C83:D83"/>
    <mergeCell ref="C88:D88"/>
    <mergeCell ref="C22:D22"/>
    <mergeCell ref="C25:D25"/>
    <mergeCell ref="C27:D27"/>
    <mergeCell ref="C29:D29"/>
    <mergeCell ref="C34:D34"/>
    <mergeCell ref="C40:D40"/>
    <mergeCell ref="A277:D277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2019-08-08T01:40:32Z</dcterms:created>
  <dcterms:modified xsi:type="dcterms:W3CDTF">2019-08-08T01:43:08Z</dcterms:modified>
</cp:coreProperties>
</file>